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tp\Dropbox\BRL_Pessoal\EMDEC - Equipe Interna\6. Revisão - Documentos Licitatórios\1. Versões Atuais\"/>
    </mc:Choice>
  </mc:AlternateContent>
  <xr:revisionPtr revIDLastSave="0" documentId="13_ncr:1_{EE91B419-B4A8-498D-A530-2A8DE5194C98}" xr6:coauthVersionLast="47" xr6:coauthVersionMax="47" xr10:uidLastSave="{00000000-0000-0000-0000-000000000000}"/>
  <bookViews>
    <workbookView xWindow="-120" yWindow="-120" windowWidth="38640" windowHeight="21390" tabRatio="773" xr2:uid="{00000000-000D-0000-FFFF-FFFF00000000}"/>
  </bookViews>
  <sheets>
    <sheet name="CAPA" sheetId="13" r:id="rId1"/>
    <sheet name="TOTAL DE VIAGEM" sheetId="12" r:id="rId2"/>
    <sheet name="BASE ORIGINAL EMDEC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34" i="12" l="1"/>
  <c r="AL12" i="12"/>
  <c r="AL9" i="12"/>
  <c r="AL8" i="12"/>
  <c r="AL7" i="12"/>
  <c r="AB298" i="12"/>
  <c r="E298" i="12"/>
  <c r="F290" i="12"/>
  <c r="AH289" i="12"/>
  <c r="AA289" i="12"/>
  <c r="Z289" i="12"/>
  <c r="Z297" i="12" s="1"/>
  <c r="AA297" i="12" s="1"/>
  <c r="AC297" i="12" s="1"/>
  <c r="AD297" i="12" s="1"/>
  <c r="V289" i="12"/>
  <c r="U289" i="12"/>
  <c r="T289" i="12"/>
  <c r="S289" i="12"/>
  <c r="R289" i="12"/>
  <c r="Q289" i="12"/>
  <c r="P289" i="12"/>
  <c r="O289" i="12"/>
  <c r="N289" i="12"/>
  <c r="M289" i="12"/>
  <c r="L289" i="12"/>
  <c r="K289" i="12"/>
  <c r="J289" i="12"/>
  <c r="I289" i="12"/>
  <c r="H289" i="12"/>
  <c r="G289" i="12"/>
  <c r="F289" i="12"/>
  <c r="W288" i="12"/>
  <c r="C288" i="12"/>
  <c r="D288" i="12" s="1"/>
  <c r="W287" i="12"/>
  <c r="C287" i="12" s="1"/>
  <c r="D287" i="12" s="1"/>
  <c r="W286" i="12"/>
  <c r="C286" i="12" s="1"/>
  <c r="D286" i="12" s="1"/>
  <c r="W285" i="12"/>
  <c r="C285" i="12" s="1"/>
  <c r="D285" i="12" s="1"/>
  <c r="W284" i="12"/>
  <c r="C284" i="12" s="1"/>
  <c r="D284" i="12" s="1"/>
  <c r="W283" i="12"/>
  <c r="C283" i="12" s="1"/>
  <c r="D283" i="12" s="1"/>
  <c r="W282" i="12"/>
  <c r="C282" i="12" s="1"/>
  <c r="D282" i="12" s="1"/>
  <c r="W281" i="12"/>
  <c r="C281" i="12" s="1"/>
  <c r="D281" i="12" s="1"/>
  <c r="W280" i="12"/>
  <c r="C280" i="12" s="1"/>
  <c r="D280" i="12" s="1"/>
  <c r="W279" i="12"/>
  <c r="C279" i="12" s="1"/>
  <c r="D279" i="12" s="1"/>
  <c r="W278" i="12"/>
  <c r="C278" i="12" s="1"/>
  <c r="D278" i="12" s="1"/>
  <c r="W277" i="12"/>
  <c r="C277" i="12" s="1"/>
  <c r="D277" i="12" s="1"/>
  <c r="W276" i="12"/>
  <c r="C276" i="12" s="1"/>
  <c r="D276" i="12" s="1"/>
  <c r="W275" i="12"/>
  <c r="C275" i="12"/>
  <c r="D275" i="12" s="1"/>
  <c r="W274" i="12"/>
  <c r="C274" i="12" s="1"/>
  <c r="D274" i="12" s="1"/>
  <c r="W273" i="12"/>
  <c r="C273" i="12" s="1"/>
  <c r="D273" i="12" s="1"/>
  <c r="W272" i="12"/>
  <c r="C272" i="12"/>
  <c r="D272" i="12" s="1"/>
  <c r="W271" i="12"/>
  <c r="C271" i="12" s="1"/>
  <c r="D271" i="12" s="1"/>
  <c r="W270" i="12"/>
  <c r="C270" i="12" s="1"/>
  <c r="D270" i="12" s="1"/>
  <c r="W269" i="12"/>
  <c r="C269" i="12" s="1"/>
  <c r="D269" i="12" s="1"/>
  <c r="W268" i="12"/>
  <c r="C268" i="12" s="1"/>
  <c r="D268" i="12" s="1"/>
  <c r="W267" i="12"/>
  <c r="C267" i="12" s="1"/>
  <c r="D267" i="12" s="1"/>
  <c r="W266" i="12"/>
  <c r="C266" i="12" s="1"/>
  <c r="D266" i="12" s="1"/>
  <c r="W265" i="12"/>
  <c r="C265" i="12" s="1"/>
  <c r="D265" i="12" s="1"/>
  <c r="W264" i="12"/>
  <c r="C264" i="12" s="1"/>
  <c r="D264" i="12" s="1"/>
  <c r="W263" i="12"/>
  <c r="C263" i="12" s="1"/>
  <c r="D263" i="12" s="1"/>
  <c r="W262" i="12"/>
  <c r="C262" i="12" s="1"/>
  <c r="D262" i="12" s="1"/>
  <c r="W261" i="12"/>
  <c r="C261" i="12" s="1"/>
  <c r="D261" i="12" s="1"/>
  <c r="W260" i="12"/>
  <c r="C260" i="12" s="1"/>
  <c r="D260" i="12" s="1"/>
  <c r="W259" i="12"/>
  <c r="C259" i="12" s="1"/>
  <c r="D259" i="12" s="1"/>
  <c r="W258" i="12"/>
  <c r="C258" i="12" s="1"/>
  <c r="D258" i="12" s="1"/>
  <c r="W257" i="12"/>
  <c r="C257" i="12" s="1"/>
  <c r="D257" i="12" s="1"/>
  <c r="W256" i="12"/>
  <c r="C256" i="12"/>
  <c r="D256" i="12" s="1"/>
  <c r="W255" i="12"/>
  <c r="C255" i="12" s="1"/>
  <c r="D255" i="12" s="1"/>
  <c r="W254" i="12"/>
  <c r="C254" i="12" s="1"/>
  <c r="D254" i="12" s="1"/>
  <c r="W253" i="12"/>
  <c r="C253" i="12" s="1"/>
  <c r="D253" i="12" s="1"/>
  <c r="W252" i="12"/>
  <c r="C252" i="12" s="1"/>
  <c r="D252" i="12" s="1"/>
  <c r="W251" i="12"/>
  <c r="C251" i="12" s="1"/>
  <c r="D251" i="12" s="1"/>
  <c r="W250" i="12"/>
  <c r="C250" i="12" s="1"/>
  <c r="D250" i="12" s="1"/>
  <c r="W249" i="12"/>
  <c r="C249" i="12" s="1"/>
  <c r="D249" i="12" s="1"/>
  <c r="W248" i="12"/>
  <c r="C248" i="12" s="1"/>
  <c r="D248" i="12" s="1"/>
  <c r="W247" i="12"/>
  <c r="C247" i="12" s="1"/>
  <c r="D247" i="12" s="1"/>
  <c r="W246" i="12"/>
  <c r="C246" i="12" s="1"/>
  <c r="D246" i="12" s="1"/>
  <c r="W245" i="12"/>
  <c r="C245" i="12" s="1"/>
  <c r="D245" i="12" s="1"/>
  <c r="W244" i="12"/>
  <c r="C244" i="12" s="1"/>
  <c r="D244" i="12" s="1"/>
  <c r="W243" i="12"/>
  <c r="C243" i="12"/>
  <c r="D243" i="12" s="1"/>
  <c r="W242" i="12"/>
  <c r="C242" i="12" s="1"/>
  <c r="D242" i="12" s="1"/>
  <c r="W241" i="12"/>
  <c r="C241" i="12" s="1"/>
  <c r="D241" i="12" s="1"/>
  <c r="W240" i="12"/>
  <c r="C240" i="12"/>
  <c r="D240" i="12" s="1"/>
  <c r="W239" i="12"/>
  <c r="C239" i="12" s="1"/>
  <c r="F235" i="12"/>
  <c r="AH234" i="12"/>
  <c r="AH296" i="12" s="1"/>
  <c r="AA234" i="12"/>
  <c r="Z234" i="12"/>
  <c r="Z296" i="12" s="1"/>
  <c r="AA296" i="12" s="1"/>
  <c r="AC296" i="12" s="1"/>
  <c r="AD296" i="12" s="1"/>
  <c r="V234" i="12"/>
  <c r="U234" i="12"/>
  <c r="T234" i="12"/>
  <c r="S234" i="12"/>
  <c r="R234" i="12"/>
  <c r="Q234" i="12"/>
  <c r="P234" i="12"/>
  <c r="O234" i="12"/>
  <c r="N234" i="12"/>
  <c r="L234" i="12"/>
  <c r="K234" i="12"/>
  <c r="J234" i="12"/>
  <c r="I234" i="12"/>
  <c r="H234" i="12"/>
  <c r="G234" i="12"/>
  <c r="F234" i="12"/>
  <c r="W233" i="12"/>
  <c r="C233" i="12" s="1"/>
  <c r="D233" i="12" s="1"/>
  <c r="W232" i="12"/>
  <c r="C232" i="12" s="1"/>
  <c r="D232" i="12" s="1"/>
  <c r="W231" i="12"/>
  <c r="C231" i="12" s="1"/>
  <c r="D231" i="12"/>
  <c r="W230" i="12"/>
  <c r="C230" i="12"/>
  <c r="D230" i="12" s="1"/>
  <c r="W229" i="12"/>
  <c r="C229" i="12" s="1"/>
  <c r="D229" i="12" s="1"/>
  <c r="W228" i="12"/>
  <c r="C228" i="12" s="1"/>
  <c r="D228" i="12" s="1"/>
  <c r="W227" i="12"/>
  <c r="C227" i="12" s="1"/>
  <c r="D227" i="12" s="1"/>
  <c r="W226" i="12"/>
  <c r="C226" i="12" s="1"/>
  <c r="D226" i="12" s="1"/>
  <c r="W225" i="12"/>
  <c r="C225" i="12" s="1"/>
  <c r="D225" i="12" s="1"/>
  <c r="W224" i="12"/>
  <c r="C224" i="12" s="1"/>
  <c r="D224" i="12" s="1"/>
  <c r="W223" i="12"/>
  <c r="C223" i="12" s="1"/>
  <c r="D223" i="12" s="1"/>
  <c r="W222" i="12"/>
  <c r="C222" i="12" s="1"/>
  <c r="D222" i="12" s="1"/>
  <c r="W221" i="12"/>
  <c r="C221" i="12" s="1"/>
  <c r="D221" i="12" s="1"/>
  <c r="W220" i="12"/>
  <c r="C220" i="12" s="1"/>
  <c r="D220" i="12" s="1"/>
  <c r="W219" i="12"/>
  <c r="C219" i="12" s="1"/>
  <c r="D219" i="12" s="1"/>
  <c r="W218" i="12"/>
  <c r="C218" i="12" s="1"/>
  <c r="D218" i="12" s="1"/>
  <c r="W217" i="12"/>
  <c r="C217" i="12"/>
  <c r="D217" i="12" s="1"/>
  <c r="W216" i="12"/>
  <c r="C216" i="12" s="1"/>
  <c r="D216" i="12" s="1"/>
  <c r="W215" i="12"/>
  <c r="C215" i="12" s="1"/>
  <c r="D215" i="12" s="1"/>
  <c r="W214" i="12"/>
  <c r="C214" i="12" s="1"/>
  <c r="D214" i="12" s="1"/>
  <c r="W213" i="12"/>
  <c r="C213" i="12"/>
  <c r="D213" i="12" s="1"/>
  <c r="W212" i="12"/>
  <c r="C212" i="12" s="1"/>
  <c r="D212" i="12" s="1"/>
  <c r="W211" i="12"/>
  <c r="C211" i="12" s="1"/>
  <c r="D211" i="12" s="1"/>
  <c r="W210" i="12"/>
  <c r="C210" i="12" s="1"/>
  <c r="D210" i="12" s="1"/>
  <c r="W209" i="12"/>
  <c r="C209" i="12" s="1"/>
  <c r="D209" i="12" s="1"/>
  <c r="W208" i="12"/>
  <c r="C208" i="12" s="1"/>
  <c r="D208" i="12" s="1"/>
  <c r="W207" i="12"/>
  <c r="C207" i="12" s="1"/>
  <c r="D207" i="12" s="1"/>
  <c r="W206" i="12"/>
  <c r="C206" i="12" s="1"/>
  <c r="D206" i="12" s="1"/>
  <c r="W205" i="12"/>
  <c r="C205" i="12" s="1"/>
  <c r="D205" i="12" s="1"/>
  <c r="W204" i="12"/>
  <c r="C204" i="12" s="1"/>
  <c r="D204" i="12" s="1"/>
  <c r="W203" i="12"/>
  <c r="C203" i="12" s="1"/>
  <c r="D203" i="12" s="1"/>
  <c r="W202" i="12"/>
  <c r="C202" i="12" s="1"/>
  <c r="D202" i="12" s="1"/>
  <c r="W201" i="12"/>
  <c r="C201" i="12" s="1"/>
  <c r="D201" i="12" s="1"/>
  <c r="W200" i="12"/>
  <c r="C200" i="12" s="1"/>
  <c r="D200" i="12" s="1"/>
  <c r="W199" i="12"/>
  <c r="C199" i="12" s="1"/>
  <c r="D199" i="12" s="1"/>
  <c r="W198" i="12"/>
  <c r="C198" i="12" s="1"/>
  <c r="D198" i="12" s="1"/>
  <c r="W197" i="12"/>
  <c r="C197" i="12"/>
  <c r="D197" i="12" s="1"/>
  <c r="W196" i="12"/>
  <c r="C196" i="12" s="1"/>
  <c r="D196" i="12" s="1"/>
  <c r="W195" i="12"/>
  <c r="C195" i="12" s="1"/>
  <c r="D195" i="12" s="1"/>
  <c r="W194" i="12"/>
  <c r="C194" i="12" s="1"/>
  <c r="D194" i="12" s="1"/>
  <c r="W193" i="12"/>
  <c r="C193" i="12"/>
  <c r="D193" i="12" s="1"/>
  <c r="W192" i="12"/>
  <c r="C192" i="12" s="1"/>
  <c r="D192" i="12" s="1"/>
  <c r="W191" i="12"/>
  <c r="C191" i="12" s="1"/>
  <c r="D191" i="12" s="1"/>
  <c r="W190" i="12"/>
  <c r="C190" i="12" s="1"/>
  <c r="D190" i="12" s="1"/>
  <c r="W189" i="12"/>
  <c r="C189" i="12" s="1"/>
  <c r="D189" i="12" s="1"/>
  <c r="W188" i="12"/>
  <c r="C188" i="12" s="1"/>
  <c r="D188" i="12" s="1"/>
  <c r="W187" i="12"/>
  <c r="C187" i="12" s="1"/>
  <c r="D187" i="12" s="1"/>
  <c r="W186" i="12"/>
  <c r="C186" i="12" s="1"/>
  <c r="D186" i="12" s="1"/>
  <c r="W185" i="12"/>
  <c r="C185" i="12" s="1"/>
  <c r="D185" i="12" s="1"/>
  <c r="W184" i="12"/>
  <c r="C184" i="12" s="1"/>
  <c r="D184" i="12" s="1"/>
  <c r="W183" i="12"/>
  <c r="C183" i="12" s="1"/>
  <c r="D183" i="12"/>
  <c r="W182" i="12"/>
  <c r="C182" i="12" s="1"/>
  <c r="D182" i="12" s="1"/>
  <c r="W181" i="12"/>
  <c r="C181" i="12" s="1"/>
  <c r="D181" i="12" s="1"/>
  <c r="W180" i="12"/>
  <c r="C180" i="12" s="1"/>
  <c r="D180" i="12" s="1"/>
  <c r="W179" i="12"/>
  <c r="C179" i="12" s="1"/>
  <c r="D179" i="12" s="1"/>
  <c r="W178" i="12"/>
  <c r="C178" i="12"/>
  <c r="D178" i="12" s="1"/>
  <c r="W177" i="12"/>
  <c r="C177" i="12" s="1"/>
  <c r="D177" i="12" s="1"/>
  <c r="W176" i="12"/>
  <c r="C176" i="12" s="1"/>
  <c r="D176" i="12" s="1"/>
  <c r="W175" i="12"/>
  <c r="C175" i="12" s="1"/>
  <c r="D175" i="12" s="1"/>
  <c r="W174" i="12"/>
  <c r="C174" i="12" s="1"/>
  <c r="D174" i="12" s="1"/>
  <c r="W173" i="12"/>
  <c r="C173" i="12"/>
  <c r="D173" i="12" s="1"/>
  <c r="W172" i="12"/>
  <c r="C172" i="12" s="1"/>
  <c r="D172" i="12" s="1"/>
  <c r="W171" i="12"/>
  <c r="C171" i="12" s="1"/>
  <c r="D171" i="12" s="1"/>
  <c r="W170" i="12"/>
  <c r="C170" i="12" s="1"/>
  <c r="D170" i="12" s="1"/>
  <c r="W169" i="12"/>
  <c r="C169" i="12" s="1"/>
  <c r="D169" i="12" s="1"/>
  <c r="W168" i="12"/>
  <c r="C168" i="12" s="1"/>
  <c r="D168" i="12" s="1"/>
  <c r="W167" i="12"/>
  <c r="C167" i="12" s="1"/>
  <c r="D167" i="12"/>
  <c r="W166" i="12"/>
  <c r="C166" i="12"/>
  <c r="D166" i="12" s="1"/>
  <c r="W165" i="12"/>
  <c r="C165" i="12" s="1"/>
  <c r="D165" i="12" s="1"/>
  <c r="W164" i="12"/>
  <c r="C164" i="12" s="1"/>
  <c r="D164" i="12" s="1"/>
  <c r="W163" i="12"/>
  <c r="F159" i="12"/>
  <c r="AH158" i="12"/>
  <c r="AH159" i="12" s="1"/>
  <c r="AH303" i="12" s="1"/>
  <c r="AA158" i="12"/>
  <c r="Z158" i="12"/>
  <c r="Z295" i="12" s="1"/>
  <c r="AA295" i="12" s="1"/>
  <c r="AC295" i="12" s="1"/>
  <c r="AD295" i="12" s="1"/>
  <c r="V158" i="12"/>
  <c r="U158" i="12"/>
  <c r="T158" i="12"/>
  <c r="S158" i="12"/>
  <c r="R158" i="12"/>
  <c r="Q158" i="12"/>
  <c r="P158" i="12"/>
  <c r="O158" i="12"/>
  <c r="N158" i="12"/>
  <c r="M158" i="12"/>
  <c r="L158" i="12"/>
  <c r="K158" i="12"/>
  <c r="J158" i="12"/>
  <c r="I158" i="12"/>
  <c r="H158" i="12"/>
  <c r="G158" i="12"/>
  <c r="F158" i="12"/>
  <c r="W157" i="12"/>
  <c r="C157" i="12" s="1"/>
  <c r="D157" i="12" s="1"/>
  <c r="W156" i="12"/>
  <c r="C156" i="12" s="1"/>
  <c r="D156" i="12" s="1"/>
  <c r="W155" i="12"/>
  <c r="C155" i="12"/>
  <c r="D155" i="12" s="1"/>
  <c r="W154" i="12"/>
  <c r="C154" i="12" s="1"/>
  <c r="D154" i="12" s="1"/>
  <c r="W153" i="12"/>
  <c r="C153" i="12" s="1"/>
  <c r="D153" i="12" s="1"/>
  <c r="W152" i="12"/>
  <c r="C152" i="12"/>
  <c r="D152" i="12" s="1"/>
  <c r="W151" i="12"/>
  <c r="C151" i="12" s="1"/>
  <c r="D151" i="12" s="1"/>
  <c r="W150" i="12"/>
  <c r="C150" i="12" s="1"/>
  <c r="D150" i="12" s="1"/>
  <c r="W149" i="12"/>
  <c r="C149" i="12" s="1"/>
  <c r="D149" i="12" s="1"/>
  <c r="W148" i="12"/>
  <c r="C148" i="12" s="1"/>
  <c r="D148" i="12" s="1"/>
  <c r="W147" i="12"/>
  <c r="C147" i="12" s="1"/>
  <c r="D147" i="12" s="1"/>
  <c r="W146" i="12"/>
  <c r="C146" i="12" s="1"/>
  <c r="D146" i="12" s="1"/>
  <c r="W145" i="12"/>
  <c r="C145" i="12" s="1"/>
  <c r="D145" i="12" s="1"/>
  <c r="W144" i="12"/>
  <c r="C144" i="12"/>
  <c r="D144" i="12" s="1"/>
  <c r="W143" i="12"/>
  <c r="C143" i="12"/>
  <c r="D143" i="12" s="1"/>
  <c r="W142" i="12"/>
  <c r="C142" i="12" s="1"/>
  <c r="D142" i="12" s="1"/>
  <c r="W141" i="12"/>
  <c r="C141" i="12" s="1"/>
  <c r="D141" i="12" s="1"/>
  <c r="W140" i="12"/>
  <c r="C140" i="12" s="1"/>
  <c r="D140" i="12" s="1"/>
  <c r="W139" i="12"/>
  <c r="C139" i="12" s="1"/>
  <c r="D139" i="12" s="1"/>
  <c r="W138" i="12"/>
  <c r="C138" i="12" s="1"/>
  <c r="D138" i="12" s="1"/>
  <c r="W137" i="12"/>
  <c r="C137" i="12" s="1"/>
  <c r="D137" i="12" s="1"/>
  <c r="W136" i="12"/>
  <c r="C136" i="12"/>
  <c r="D136" i="12" s="1"/>
  <c r="W135" i="12"/>
  <c r="C135" i="12"/>
  <c r="D135" i="12" s="1"/>
  <c r="W134" i="12"/>
  <c r="C134" i="12" s="1"/>
  <c r="D134" i="12" s="1"/>
  <c r="W133" i="12"/>
  <c r="C133" i="12" s="1"/>
  <c r="D133" i="12" s="1"/>
  <c r="W132" i="12"/>
  <c r="C132" i="12"/>
  <c r="D132" i="12" s="1"/>
  <c r="W131" i="12"/>
  <c r="C131" i="12" s="1"/>
  <c r="D131" i="12" s="1"/>
  <c r="W130" i="12"/>
  <c r="C130" i="12" s="1"/>
  <c r="D130" i="12" s="1"/>
  <c r="W129" i="12"/>
  <c r="C129" i="12" s="1"/>
  <c r="D129" i="12" s="1"/>
  <c r="W128" i="12"/>
  <c r="C128" i="12" s="1"/>
  <c r="D128" i="12" s="1"/>
  <c r="W127" i="12"/>
  <c r="C127" i="12" s="1"/>
  <c r="D127" i="12" s="1"/>
  <c r="W126" i="12"/>
  <c r="C126" i="12" s="1"/>
  <c r="D126" i="12" s="1"/>
  <c r="W125" i="12"/>
  <c r="C125" i="12" s="1"/>
  <c r="D125" i="12" s="1"/>
  <c r="W124" i="12"/>
  <c r="C124" i="12" s="1"/>
  <c r="D124" i="12" s="1"/>
  <c r="W123" i="12"/>
  <c r="C123" i="12"/>
  <c r="D123" i="12" s="1"/>
  <c r="W122" i="12"/>
  <c r="C122" i="12" s="1"/>
  <c r="D122" i="12" s="1"/>
  <c r="W121" i="12"/>
  <c r="C121" i="12" s="1"/>
  <c r="D121" i="12" s="1"/>
  <c r="W120" i="12"/>
  <c r="C120" i="12" s="1"/>
  <c r="D120" i="12" s="1"/>
  <c r="W119" i="12"/>
  <c r="C119" i="12"/>
  <c r="D119" i="12" s="1"/>
  <c r="W118" i="12"/>
  <c r="C118" i="12" s="1"/>
  <c r="D118" i="12" s="1"/>
  <c r="W117" i="12"/>
  <c r="C117" i="12" s="1"/>
  <c r="D117" i="12" s="1"/>
  <c r="W116" i="12"/>
  <c r="C116" i="12"/>
  <c r="D116" i="12" s="1"/>
  <c r="W115" i="12"/>
  <c r="C115" i="12" s="1"/>
  <c r="D115" i="12" s="1"/>
  <c r="W114" i="12"/>
  <c r="C114" i="12" s="1"/>
  <c r="D114" i="12" s="1"/>
  <c r="W113" i="12"/>
  <c r="C113" i="12" s="1"/>
  <c r="D113" i="12" s="1"/>
  <c r="W112" i="12"/>
  <c r="C112" i="12"/>
  <c r="D112" i="12" s="1"/>
  <c r="W111" i="12"/>
  <c r="C111" i="12"/>
  <c r="D111" i="12" s="1"/>
  <c r="W110" i="12"/>
  <c r="C110" i="12" s="1"/>
  <c r="D110" i="12" s="1"/>
  <c r="W109" i="12"/>
  <c r="C109" i="12" s="1"/>
  <c r="D109" i="12" s="1"/>
  <c r="W108" i="12"/>
  <c r="C108" i="12" s="1"/>
  <c r="D108" i="12" s="1"/>
  <c r="W107" i="12"/>
  <c r="C107" i="12" s="1"/>
  <c r="D107" i="12" s="1"/>
  <c r="W106" i="12"/>
  <c r="C106" i="12" s="1"/>
  <c r="D106" i="12" s="1"/>
  <c r="W105" i="12"/>
  <c r="C105" i="12" s="1"/>
  <c r="D105" i="12" s="1"/>
  <c r="W104" i="12"/>
  <c r="C104" i="12"/>
  <c r="D104" i="12" s="1"/>
  <c r="W103" i="12"/>
  <c r="C103" i="12" s="1"/>
  <c r="D103" i="12" s="1"/>
  <c r="W102" i="12"/>
  <c r="C102" i="12" s="1"/>
  <c r="D102" i="12" s="1"/>
  <c r="W101" i="12"/>
  <c r="C101" i="12" s="1"/>
  <c r="D101" i="12" s="1"/>
  <c r="W100" i="12"/>
  <c r="C100" i="12"/>
  <c r="D100" i="12" s="1"/>
  <c r="W99" i="12"/>
  <c r="C99" i="12" s="1"/>
  <c r="D99" i="12" s="1"/>
  <c r="W98" i="12"/>
  <c r="C98" i="12" s="1"/>
  <c r="D98" i="12" s="1"/>
  <c r="W97" i="12"/>
  <c r="C97" i="12" s="1"/>
  <c r="D97" i="12" s="1"/>
  <c r="W96" i="12"/>
  <c r="C96" i="12" s="1"/>
  <c r="D96" i="12" s="1"/>
  <c r="W95" i="12"/>
  <c r="C95" i="12"/>
  <c r="D95" i="12" s="1"/>
  <c r="W94" i="12"/>
  <c r="C94" i="12" s="1"/>
  <c r="D94" i="12" s="1"/>
  <c r="W93" i="12"/>
  <c r="C93" i="12" s="1"/>
  <c r="D93" i="12" s="1"/>
  <c r="W92" i="12"/>
  <c r="C92" i="12" s="1"/>
  <c r="D92" i="12" s="1"/>
  <c r="W91" i="12"/>
  <c r="C91" i="12"/>
  <c r="D91" i="12" s="1"/>
  <c r="W90" i="12"/>
  <c r="C90" i="12" s="1"/>
  <c r="D90" i="12" s="1"/>
  <c r="W89" i="12"/>
  <c r="C89" i="12" s="1"/>
  <c r="D89" i="12" s="1"/>
  <c r="W88" i="12"/>
  <c r="C88" i="12" s="1"/>
  <c r="D88" i="12" s="1"/>
  <c r="W87" i="12"/>
  <c r="C87" i="12"/>
  <c r="D87" i="12" s="1"/>
  <c r="W86" i="12"/>
  <c r="C86" i="12" s="1"/>
  <c r="D86" i="12" s="1"/>
  <c r="W85" i="12"/>
  <c r="C85" i="12" s="1"/>
  <c r="D85" i="12" s="1"/>
  <c r="W84" i="12"/>
  <c r="C84" i="12" s="1"/>
  <c r="D84" i="12" s="1"/>
  <c r="W83" i="12"/>
  <c r="C83" i="12" s="1"/>
  <c r="D83" i="12" s="1"/>
  <c r="W82" i="12"/>
  <c r="C82" i="12" s="1"/>
  <c r="D82" i="12" s="1"/>
  <c r="W81" i="12"/>
  <c r="C81" i="12" s="1"/>
  <c r="D81" i="12" s="1"/>
  <c r="W80" i="12"/>
  <c r="C80" i="12"/>
  <c r="D80" i="12" s="1"/>
  <c r="W79" i="12"/>
  <c r="C79" i="12" s="1"/>
  <c r="D79" i="12" s="1"/>
  <c r="W78" i="12"/>
  <c r="C78" i="12" s="1"/>
  <c r="D78" i="12" s="1"/>
  <c r="W77" i="12"/>
  <c r="C77" i="12" s="1"/>
  <c r="D77" i="12" s="1"/>
  <c r="W76" i="12"/>
  <c r="C76" i="12" s="1"/>
  <c r="D76" i="12" s="1"/>
  <c r="F72" i="12"/>
  <c r="AH71" i="12"/>
  <c r="AH294" i="12" s="1"/>
  <c r="AA71" i="12"/>
  <c r="Z71" i="12"/>
  <c r="Z294" i="12" s="1"/>
  <c r="V71" i="12"/>
  <c r="U71" i="12"/>
  <c r="T71" i="12"/>
  <c r="S71" i="12"/>
  <c r="R71" i="12"/>
  <c r="Q71" i="12"/>
  <c r="P71" i="12"/>
  <c r="O71" i="12"/>
  <c r="N71" i="12"/>
  <c r="M71" i="12"/>
  <c r="L71" i="12"/>
  <c r="K71" i="12"/>
  <c r="J71" i="12"/>
  <c r="I71" i="12"/>
  <c r="H71" i="12"/>
  <c r="G71" i="12"/>
  <c r="F71" i="12"/>
  <c r="W70" i="12"/>
  <c r="C70" i="12" s="1"/>
  <c r="D70" i="12" s="1"/>
  <c r="W69" i="12"/>
  <c r="C69" i="12" s="1"/>
  <c r="D69" i="12" s="1"/>
  <c r="W68" i="12"/>
  <c r="C68" i="12" s="1"/>
  <c r="D68" i="12" s="1"/>
  <c r="W67" i="12"/>
  <c r="C67" i="12" s="1"/>
  <c r="D67" i="12"/>
  <c r="W66" i="12"/>
  <c r="C66" i="12" s="1"/>
  <c r="D66" i="12" s="1"/>
  <c r="W65" i="12"/>
  <c r="C65" i="12" s="1"/>
  <c r="D65" i="12" s="1"/>
  <c r="W64" i="12"/>
  <c r="C64" i="12" s="1"/>
  <c r="D64" i="12" s="1"/>
  <c r="W63" i="12"/>
  <c r="C63" i="12" s="1"/>
  <c r="D63" i="12" s="1"/>
  <c r="W62" i="12"/>
  <c r="C62" i="12" s="1"/>
  <c r="D62" i="12" s="1"/>
  <c r="W61" i="12"/>
  <c r="C61" i="12" s="1"/>
  <c r="D61" i="12" s="1"/>
  <c r="W60" i="12"/>
  <c r="C60" i="12" s="1"/>
  <c r="D60" i="12" s="1"/>
  <c r="W59" i="12"/>
  <c r="C59" i="12" s="1"/>
  <c r="D59" i="12"/>
  <c r="W58" i="12"/>
  <c r="C58" i="12" s="1"/>
  <c r="D58" i="12" s="1"/>
  <c r="W57" i="12"/>
  <c r="C57" i="12" s="1"/>
  <c r="D57" i="12" s="1"/>
  <c r="W56" i="12"/>
  <c r="C56" i="12" s="1"/>
  <c r="D56" i="12" s="1"/>
  <c r="W55" i="12"/>
  <c r="C55" i="12" s="1"/>
  <c r="D55" i="12"/>
  <c r="W54" i="12"/>
  <c r="C54" i="12" s="1"/>
  <c r="D54" i="12" s="1"/>
  <c r="W53" i="12"/>
  <c r="C53" i="12"/>
  <c r="D53" i="12" s="1"/>
  <c r="W52" i="12"/>
  <c r="C52" i="12" s="1"/>
  <c r="D52" i="12" s="1"/>
  <c r="W51" i="12"/>
  <c r="C51" i="12"/>
  <c r="D51" i="12" s="1"/>
  <c r="W50" i="12"/>
  <c r="C50" i="12" s="1"/>
  <c r="D50" i="12" s="1"/>
  <c r="W49" i="12"/>
  <c r="C49" i="12" s="1"/>
  <c r="D49" i="12" s="1"/>
  <c r="W48" i="12"/>
  <c r="C48" i="12"/>
  <c r="D48" i="12" s="1"/>
  <c r="W47" i="12"/>
  <c r="C47" i="12" s="1"/>
  <c r="D47" i="12" s="1"/>
  <c r="W46" i="12"/>
  <c r="C46" i="12" s="1"/>
  <c r="D46" i="12" s="1"/>
  <c r="W45" i="12"/>
  <c r="C45" i="12" s="1"/>
  <c r="D45" i="12" s="1"/>
  <c r="W44" i="12"/>
  <c r="C44" i="12"/>
  <c r="D44" i="12" s="1"/>
  <c r="W43" i="12"/>
  <c r="C43" i="12"/>
  <c r="D43" i="12" s="1"/>
  <c r="W42" i="12"/>
  <c r="C42" i="12" s="1"/>
  <c r="D42" i="12" s="1"/>
  <c r="W41" i="12"/>
  <c r="C41" i="12" s="1"/>
  <c r="D41" i="12" s="1"/>
  <c r="W40" i="12"/>
  <c r="C40" i="12"/>
  <c r="D40" i="12" s="1"/>
  <c r="W39" i="12"/>
  <c r="C39" i="12"/>
  <c r="D39" i="12" s="1"/>
  <c r="W38" i="12"/>
  <c r="C38" i="12" s="1"/>
  <c r="D38" i="12" s="1"/>
  <c r="W37" i="12"/>
  <c r="C37" i="12" s="1"/>
  <c r="D37" i="12" s="1"/>
  <c r="W36" i="12"/>
  <c r="C36" i="12" s="1"/>
  <c r="D36" i="12" s="1"/>
  <c r="W35" i="12"/>
  <c r="C35" i="12"/>
  <c r="D35" i="12" s="1"/>
  <c r="W34" i="12"/>
  <c r="C34" i="12" s="1"/>
  <c r="D34" i="12" s="1"/>
  <c r="W33" i="12"/>
  <c r="C33" i="12" s="1"/>
  <c r="D33" i="12" s="1"/>
  <c r="W32" i="12"/>
  <c r="C32" i="12"/>
  <c r="D32" i="12" s="1"/>
  <c r="W31" i="12"/>
  <c r="C31" i="12" s="1"/>
  <c r="D31" i="12" s="1"/>
  <c r="W30" i="12"/>
  <c r="C30" i="12" s="1"/>
  <c r="D30" i="12" s="1"/>
  <c r="W29" i="12"/>
  <c r="C29" i="12" s="1"/>
  <c r="D29" i="12" s="1"/>
  <c r="W28" i="12"/>
  <c r="C28" i="12"/>
  <c r="D28" i="12" s="1"/>
  <c r="W27" i="12"/>
  <c r="C27" i="12"/>
  <c r="D27" i="12" s="1"/>
  <c r="W26" i="12"/>
  <c r="C26" i="12" s="1"/>
  <c r="D26" i="12" s="1"/>
  <c r="W25" i="12"/>
  <c r="C25" i="12" s="1"/>
  <c r="D25" i="12" s="1"/>
  <c r="W24" i="12"/>
  <c r="C24" i="12"/>
  <c r="D24" i="12" s="1"/>
  <c r="W23" i="12"/>
  <c r="C23" i="12"/>
  <c r="D23" i="12" s="1"/>
  <c r="W22" i="12"/>
  <c r="C22" i="12" s="1"/>
  <c r="D22" i="12" s="1"/>
  <c r="W21" i="12"/>
  <c r="C21" i="12" s="1"/>
  <c r="D21" i="12" s="1"/>
  <c r="W20" i="12"/>
  <c r="C20" i="12" s="1"/>
  <c r="D20" i="12" s="1"/>
  <c r="W19" i="12"/>
  <c r="C19" i="12"/>
  <c r="D19" i="12" s="1"/>
  <c r="W18" i="12"/>
  <c r="C18" i="12" s="1"/>
  <c r="D18" i="12" s="1"/>
  <c r="W17" i="12"/>
  <c r="C17" i="12" s="1"/>
  <c r="D17" i="12" s="1"/>
  <c r="W16" i="12"/>
  <c r="C16" i="12"/>
  <c r="D16" i="12" s="1"/>
  <c r="W15" i="12"/>
  <c r="C15" i="12" s="1"/>
  <c r="D15" i="12" s="1"/>
  <c r="W14" i="12"/>
  <c r="C14" i="12" s="1"/>
  <c r="D14" i="12" s="1"/>
  <c r="W13" i="12"/>
  <c r="C13" i="12" s="1"/>
  <c r="D13" i="12" s="1"/>
  <c r="W12" i="12"/>
  <c r="C12" i="12"/>
  <c r="D12" i="12" s="1"/>
  <c r="W11" i="12"/>
  <c r="C11" i="12"/>
  <c r="D11" i="12" s="1"/>
  <c r="W10" i="12"/>
  <c r="C10" i="12" s="1"/>
  <c r="D10" i="12" s="1"/>
  <c r="W9" i="12"/>
  <c r="C9" i="12" s="1"/>
  <c r="D9" i="12" s="1"/>
  <c r="W8" i="12"/>
  <c r="C8" i="12"/>
  <c r="D8" i="12" s="1"/>
  <c r="W7" i="12"/>
  <c r="C7" i="12"/>
  <c r="D7" i="12" s="1"/>
  <c r="W6" i="12"/>
  <c r="C6" i="12" s="1"/>
  <c r="D6" i="12" s="1"/>
  <c r="W5" i="12"/>
  <c r="AH72" i="12" l="1"/>
  <c r="AH235" i="12"/>
  <c r="AH304" i="12" s="1"/>
  <c r="AH295" i="12"/>
  <c r="AH302" i="12"/>
  <c r="D158" i="12"/>
  <c r="C289" i="12"/>
  <c r="C297" i="12" s="1"/>
  <c r="D297" i="12" s="1"/>
  <c r="F297" i="12" s="1"/>
  <c r="G297" i="12" s="1"/>
  <c r="D239" i="12"/>
  <c r="D289" i="12" s="1"/>
  <c r="W158" i="12"/>
  <c r="W234" i="12"/>
  <c r="C163" i="12"/>
  <c r="W71" i="12"/>
  <c r="C5" i="12"/>
  <c r="AA294" i="12"/>
  <c r="AC294" i="12" s="1"/>
  <c r="AD294" i="12" s="1"/>
  <c r="Z298" i="12"/>
  <c r="C158" i="12"/>
  <c r="C295" i="12" s="1"/>
  <c r="D295" i="12" s="1"/>
  <c r="F295" i="12" s="1"/>
  <c r="G295" i="12" s="1"/>
  <c r="W289" i="12"/>
  <c r="AH297" i="12"/>
  <c r="AH290" i="12"/>
  <c r="AH305" i="12" s="1"/>
  <c r="AH306" i="12" s="1"/>
  <c r="AK10" i="12"/>
  <c r="AL10" i="12" s="1"/>
  <c r="AH298" i="12" l="1"/>
  <c r="C299" i="12"/>
  <c r="AA298" i="12"/>
  <c r="C234" i="12"/>
  <c r="C296" i="12" s="1"/>
  <c r="D296" i="12" s="1"/>
  <c r="F296" i="12" s="1"/>
  <c r="G296" i="12" s="1"/>
  <c r="D163" i="12"/>
  <c r="D234" i="12" s="1"/>
  <c r="C71" i="12"/>
  <c r="C294" i="12" s="1"/>
  <c r="D5" i="12"/>
  <c r="D71" i="12" s="1"/>
  <c r="AD389" i="1"/>
  <c r="AD314" i="1"/>
  <c r="D299" i="12" l="1"/>
  <c r="AC298" i="12"/>
  <c r="AD298" i="12" s="1"/>
  <c r="C298" i="12"/>
  <c r="D298" i="12" s="1"/>
  <c r="F298" i="12" s="1"/>
  <c r="G298" i="12" s="1"/>
  <c r="D294" i="12"/>
  <c r="F294" i="12" s="1"/>
  <c r="G294" i="12" s="1"/>
  <c r="C300" i="12"/>
  <c r="C301" i="12" s="1"/>
  <c r="D300" i="12" l="1"/>
  <c r="D301" i="12" s="1"/>
</calcChain>
</file>

<file path=xl/sharedStrings.xml><?xml version="1.0" encoding="utf-8"?>
<sst xmlns="http://schemas.openxmlformats.org/spreadsheetml/2006/main" count="1648" uniqueCount="186">
  <si>
    <t>REAJUSTE</t>
  </si>
  <si>
    <t>07.01.17</t>
  </si>
  <si>
    <t>TARIFA CATRACA / VT</t>
  </si>
  <si>
    <t>PASSE ESCOLAR</t>
  </si>
  <si>
    <t>TARIFA COMUM</t>
  </si>
  <si>
    <t>RELATÓRIO DE LINHA DIÁRIO / MÉDIA 2018</t>
  </si>
  <si>
    <t>RELATÓRIO DE LINHA  - TOTAL POR DIA</t>
  </si>
  <si>
    <t>PASSE UNIVERSITARIO</t>
  </si>
  <si>
    <t>RELATÓRIO DE LINHA DIÁRIO</t>
  </si>
  <si>
    <t>Janeiro a Dezembro/2018</t>
  </si>
  <si>
    <t>INTEGRAÇÃO</t>
  </si>
  <si>
    <t>% APURADO 2ª INTEGRAÇÃO</t>
  </si>
  <si>
    <t>Janeiro/2019</t>
  </si>
  <si>
    <t xml:space="preserve"> </t>
  </si>
  <si>
    <t>PÁDOVA</t>
  </si>
  <si>
    <t>DIAS DO MÊS                             (para cálculo das Médias)</t>
  </si>
  <si>
    <t>01/01/18 A 31/12/18</t>
  </si>
  <si>
    <t>LINHA</t>
  </si>
  <si>
    <t>COMUM</t>
  </si>
  <si>
    <t>ESCOLAR</t>
  </si>
  <si>
    <t>ESPECIAL</t>
  </si>
  <si>
    <t>FUNCIONAL</t>
  </si>
  <si>
    <t>IDOSO</t>
  </si>
  <si>
    <t>INCAP</t>
  </si>
  <si>
    <t>MÚLTIPLO</t>
  </si>
  <si>
    <t>PAGANTES</t>
  </si>
  <si>
    <t>UNITÁRIO</t>
  </si>
  <si>
    <t>QRCODE</t>
  </si>
  <si>
    <t>QRCODE - ABT</t>
  </si>
  <si>
    <t>UNIVERSITARIO</t>
  </si>
  <si>
    <t>V.T.</t>
  </si>
  <si>
    <t>TOTAL MENSAL</t>
  </si>
  <si>
    <t>MÉDIA MENSAL - DIA</t>
  </si>
  <si>
    <t>RECEITA MÉDIA ESTIMADA (R$)</t>
  </si>
  <si>
    <t>TOTAL MENSAL COM GRATUIDADES</t>
  </si>
  <si>
    <t>INTEG</t>
  </si>
  <si>
    <t>VIAG</t>
  </si>
  <si>
    <t>SEM GRATUIDADES</t>
  </si>
  <si>
    <t>ECONÔMICO</t>
  </si>
  <si>
    <t>EQUIVALENTE</t>
  </si>
  <si>
    <t>COM GRATUIDADES</t>
  </si>
  <si>
    <t>DIA ÚTIL</t>
  </si>
  <si>
    <t>DIA ÚTIL EQUIVALENTE</t>
  </si>
  <si>
    <t>SÁBADO</t>
  </si>
  <si>
    <t>DOMINGO</t>
  </si>
  <si>
    <t>USUÁRIO</t>
  </si>
  <si>
    <t>DU</t>
  </si>
  <si>
    <t>SAB</t>
  </si>
  <si>
    <t>DOM</t>
  </si>
  <si>
    <t>DU EQ</t>
  </si>
  <si>
    <t>390.1</t>
  </si>
  <si>
    <t>391.1</t>
  </si>
  <si>
    <t>391.2</t>
  </si>
  <si>
    <t>394.1</t>
  </si>
  <si>
    <t>398.1</t>
  </si>
  <si>
    <t>TOTAL</t>
  </si>
  <si>
    <t>VB3</t>
  </si>
  <si>
    <t>321.1</t>
  </si>
  <si>
    <t>322.1</t>
  </si>
  <si>
    <t>322.2</t>
  </si>
  <si>
    <t>323.1</t>
  </si>
  <si>
    <t>323.2</t>
  </si>
  <si>
    <t>324.1</t>
  </si>
  <si>
    <t>328.1</t>
  </si>
  <si>
    <t>329.1</t>
  </si>
  <si>
    <t>332.1</t>
  </si>
  <si>
    <t>353.1</t>
  </si>
  <si>
    <t>360.1</t>
  </si>
  <si>
    <t>ITAJAÍ</t>
  </si>
  <si>
    <t>DIAS DO MÊS                              (para cálculo das Médias)</t>
  </si>
  <si>
    <t>200.1</t>
  </si>
  <si>
    <t>201.1</t>
  </si>
  <si>
    <t>203.1</t>
  </si>
  <si>
    <t>207.1</t>
  </si>
  <si>
    <t>209.1</t>
  </si>
  <si>
    <t>210.1</t>
  </si>
  <si>
    <t>210.2</t>
  </si>
  <si>
    <t>212.1</t>
  </si>
  <si>
    <t>213.1</t>
  </si>
  <si>
    <t>214.1</t>
  </si>
  <si>
    <t>VB1</t>
  </si>
  <si>
    <t>116.1</t>
  </si>
  <si>
    <t>117.1</t>
  </si>
  <si>
    <t>120.1</t>
  </si>
  <si>
    <t>121.1</t>
  </si>
  <si>
    <t>126.1</t>
  </si>
  <si>
    <t>126.2</t>
  </si>
  <si>
    <t>127.1</t>
  </si>
  <si>
    <t>134.1</t>
  </si>
  <si>
    <t>188.1</t>
  </si>
  <si>
    <t>191.1</t>
  </si>
  <si>
    <t>ONICAMP</t>
  </si>
  <si>
    <t>DIAS DO MÊS                                       (para cálculo das Médias)</t>
  </si>
  <si>
    <t>402.1</t>
  </si>
  <si>
    <t>408.1</t>
  </si>
  <si>
    <t>413.1</t>
  </si>
  <si>
    <t>414.1</t>
  </si>
  <si>
    <t>414.2</t>
  </si>
  <si>
    <t>CAMPIBUS</t>
  </si>
  <si>
    <t>DIAS DO MÊS                               (para cálculo das Médias)</t>
  </si>
  <si>
    <t>213C</t>
  </si>
  <si>
    <t>213.1C</t>
  </si>
  <si>
    <t>221.1</t>
  </si>
  <si>
    <t>229.1</t>
  </si>
  <si>
    <t>252.1</t>
  </si>
  <si>
    <t>253.1</t>
  </si>
  <si>
    <t>260.1</t>
  </si>
  <si>
    <t>263.1</t>
  </si>
  <si>
    <t>265.1</t>
  </si>
  <si>
    <t>CONCESSIONÁRIAS</t>
  </si>
  <si>
    <t>DIAS DO MÊS                                (para cálculo das Médias</t>
  </si>
  <si>
    <t>EMPRESA</t>
  </si>
  <si>
    <t>COTALCAMP</t>
  </si>
  <si>
    <t>DIAS DO MÊS                                           ( para cálculo das Médias)</t>
  </si>
  <si>
    <t>TOTAL DIÁRIO</t>
  </si>
  <si>
    <t>271.1</t>
  </si>
  <si>
    <t>383.1</t>
  </si>
  <si>
    <t>397.1</t>
  </si>
  <si>
    <t>ALTERCAMP</t>
  </si>
  <si>
    <t>173.1</t>
  </si>
  <si>
    <t>241.1</t>
  </si>
  <si>
    <t>244.1</t>
  </si>
  <si>
    <t>250.1</t>
  </si>
  <si>
    <t>COOPERATAS</t>
  </si>
  <si>
    <t>COOPERATIVAS</t>
  </si>
  <si>
    <t>INTERCAMP</t>
  </si>
  <si>
    <t>DIAS DO MÊS                                          (para cálculo das Médias)</t>
  </si>
  <si>
    <t>INTEGR.</t>
  </si>
  <si>
    <t>VIAGEM</t>
  </si>
  <si>
    <t>LOTE 1</t>
  </si>
  <si>
    <t>LOTE 2</t>
  </si>
  <si>
    <t>LOTE 3</t>
  </si>
  <si>
    <t>LOTE 4</t>
  </si>
  <si>
    <t>Numero do lote</t>
  </si>
  <si>
    <t>Num. da Linha</t>
  </si>
  <si>
    <t>Carro</t>
  </si>
  <si>
    <t>P/carro (A.A.)</t>
  </si>
  <si>
    <t>P/carro (A.M.)</t>
  </si>
  <si>
    <t>Passageiros pagante (A.M)</t>
  </si>
  <si>
    <t>Passageiros pagante (A.A)</t>
  </si>
  <si>
    <t>RELATÓRIO DE PASSAGEIRO PAGANTE TRANSPORTADO POR LINHA - "ANO 2019"</t>
  </si>
  <si>
    <t>Janeiro a Dezembro/2019</t>
  </si>
  <si>
    <t>TOTAL PERÍODO (Janeiro a Dezembro/2019)</t>
  </si>
  <si>
    <t>Total Jan/19 - dez/19 - LOTE 1</t>
  </si>
  <si>
    <t xml:space="preserve">Total Período -JAN/19 a DEZ/19.  LOTE 1. </t>
  </si>
  <si>
    <t>Total Jan/19 - dez/19 - LOTE 2</t>
  </si>
  <si>
    <t xml:space="preserve">Total Período -JAN/19 a DEZ/19.  LOTE 2. </t>
  </si>
  <si>
    <t>Total Jan/19 - dez/19 - LOTE 3</t>
  </si>
  <si>
    <t xml:space="preserve">Total Período -JAN/19 a DEZ/19.  LOTE 3. </t>
  </si>
  <si>
    <t>Total Jan/19 - dez/19 - LOTE 4</t>
  </si>
  <si>
    <t xml:space="preserve">Total Período -JAN/19 a DEZ/19.  LOTE 4. </t>
  </si>
  <si>
    <t>Veic.</t>
  </si>
  <si>
    <t>Passageiros Equivalente</t>
  </si>
  <si>
    <t>Passageiros Equiv.(A.M)</t>
  </si>
  <si>
    <t>Passageiros Equiv.(A.A)</t>
  </si>
  <si>
    <t>PASSAGEIRO PAGANTE</t>
  </si>
  <si>
    <t>DIFERENÇA EM PAX</t>
  </si>
  <si>
    <t>DIFERENÇA EM %</t>
  </si>
  <si>
    <t>TOTAL GERAL PAGANTE/2019  ==&gt;</t>
  </si>
  <si>
    <t>TOTAL GERAL  EQUIVALENTE/2019=&gt;</t>
  </si>
  <si>
    <t>RECEITA MÉDIA ESTIMADA (R$)- Tarifa JAN/2022</t>
  </si>
  <si>
    <t>Total da receita</t>
  </si>
  <si>
    <t>Total de Receita por lote TARIFA-03/JAN/22</t>
  </si>
  <si>
    <t>Total Jan/22 - Lote 1</t>
  </si>
  <si>
    <t>Total Jan/22 - Lote 2</t>
  </si>
  <si>
    <t>Total Jan/22 - Lote 3</t>
  </si>
  <si>
    <t>Total Jan/22 - Lote 4</t>
  </si>
  <si>
    <t>Receita Total</t>
  </si>
  <si>
    <t>Linhão da Saúde (502)</t>
  </si>
  <si>
    <t>TOTAL DA RECEITA- LOTE 1</t>
  </si>
  <si>
    <t>PAX/EQUIV =&gt;RECEITA</t>
  </si>
  <si>
    <t>TOTAL DA RECEITA- LOTE 2</t>
  </si>
  <si>
    <t>TOTAL DA RECEITA- LOTE 3</t>
  </si>
  <si>
    <t>TOTAL DA RECEITA- LOTE 4</t>
  </si>
  <si>
    <t>Passageiro Equivalente conforme Receita por lote TARIFA-03/JAN/22</t>
  </si>
  <si>
    <t>Pax/Eq.(R$) - Lote 1</t>
  </si>
  <si>
    <t>Pax/Eq.(R$) - Lote 2</t>
  </si>
  <si>
    <t>Pax/Eq.(R$) - Lote 3</t>
  </si>
  <si>
    <t>Pax/Eq.(R$) - Lote 4</t>
  </si>
  <si>
    <t>Total Pax/Eq.(R$)</t>
  </si>
  <si>
    <t>PREFEITURA MUNICIPAL DE CAMPINAS</t>
  </si>
  <si>
    <t>SECRETARIA DOS TRANSPORTES</t>
  </si>
  <si>
    <t>RELATÓRIO DE PASSAGEIROS</t>
  </si>
  <si>
    <t>CAMPINAS</t>
  </si>
  <si>
    <t>APÊNDICE 02.4 – PROJETO BÁSICO DA CONCESSÃO</t>
  </si>
  <si>
    <t>JULHO/2022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</si>
</sst>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\.mm\.yy"/>
    <numFmt numFmtId="165" formatCode="_(* #,##0.00_);_(* \(#,##0.00\);_(* \-??_);_(@_)"/>
    <numFmt numFmtId="166" formatCode="_(* #,##0_);_(* \(#,##0\);_(* &quot;-&quot;_);_(@_)"/>
    <numFmt numFmtId="167" formatCode="_(* #,##0.00_);_(* \(#,##0.00\);_(* &quot;-&quot;??_);_(@_)"/>
    <numFmt numFmtId="168" formatCode="_(* #,##0.0_);_(* \(#,##0.0\);_(* &quot;-&quot;_);_(@_)"/>
    <numFmt numFmtId="169" formatCode="_(* #,##0_);_(* \(#,##0\);_(* &quot;-&quot;??_);_(@_)"/>
    <numFmt numFmtId="170" formatCode="_(* #,##0.0_);_(* \(#,##0.0\);_(* &quot;-&quot;??_);_(@_)"/>
    <numFmt numFmtId="171" formatCode="_(* #,##0.00_);_(* \(#,##0.00\);_(* &quot;-&quot;_);_(@_)"/>
    <numFmt numFmtId="172" formatCode="_(* #,##0.0_);_(* \(#,##0.0\);_(* &quot;-&quot;?_);_(@_)"/>
    <numFmt numFmtId="173" formatCode="_(* #,##0_);_(* \(#,##0\);_(* &quot;-&quot;?_);_(@_)"/>
    <numFmt numFmtId="174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1"/>
      <color theme="0"/>
      <name val="Calibri Light"/>
      <family val="2"/>
      <scheme val="major"/>
    </font>
    <font>
      <sz val="11"/>
      <color theme="3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10"/>
      <color theme="3"/>
      <name val="Arial"/>
      <family val="2"/>
    </font>
    <font>
      <b/>
      <sz val="11"/>
      <color theme="5"/>
      <name val="Calibri Light"/>
      <family val="2"/>
      <scheme val="major"/>
    </font>
    <font>
      <sz val="10"/>
      <color theme="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3"/>
        <bgColor indexed="64"/>
      </patternFill>
    </fill>
    <fill>
      <patternFill patternType="solid">
        <fgColor theme="3"/>
        <bgColor indexed="9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9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top"/>
    </xf>
    <xf numFmtId="44" fontId="1" fillId="0" borderId="0" applyFont="0" applyFill="0" applyBorder="0" applyAlignment="0" applyProtection="0"/>
    <xf numFmtId="0" fontId="1" fillId="0" borderId="0"/>
  </cellStyleXfs>
  <cellXfs count="307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8" fillId="2" borderId="0" xfId="0" applyFont="1" applyFill="1" applyBorder="1"/>
    <xf numFmtId="0" fontId="9" fillId="0" borderId="0" xfId="0" applyFont="1" applyAlignment="1">
      <alignment vertical="top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44" fontId="8" fillId="2" borderId="0" xfId="4" applyFont="1" applyFill="1"/>
    <xf numFmtId="17" fontId="9" fillId="0" borderId="0" xfId="0" quotePrefix="1" applyNumberFormat="1" applyFont="1" applyAlignment="1" applyProtection="1">
      <alignment vertical="top"/>
      <protection locked="0"/>
    </xf>
    <xf numFmtId="0" fontId="7" fillId="9" borderId="7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/>
    </xf>
    <xf numFmtId="14" fontId="7" fillId="9" borderId="7" xfId="0" applyNumberFormat="1" applyFont="1" applyFill="1" applyBorder="1" applyAlignment="1">
      <alignment horizontal="center" vertical="center"/>
    </xf>
    <xf numFmtId="0" fontId="10" fillId="9" borderId="7" xfId="0" applyFont="1" applyFill="1" applyBorder="1"/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 vertical="top"/>
    </xf>
    <xf numFmtId="3" fontId="8" fillId="5" borderId="7" xfId="0" applyNumberFormat="1" applyFont="1" applyFill="1" applyBorder="1" applyAlignment="1">
      <alignment horizontal="center" vertical="top"/>
    </xf>
    <xf numFmtId="166" fontId="8" fillId="5" borderId="7" xfId="0" applyNumberFormat="1" applyFont="1" applyFill="1" applyBorder="1" applyAlignment="1">
      <alignment vertical="top"/>
    </xf>
    <xf numFmtId="168" fontId="8" fillId="5" borderId="7" xfId="0" applyNumberFormat="1" applyFont="1" applyFill="1" applyBorder="1" applyAlignment="1">
      <alignment vertical="top"/>
    </xf>
    <xf numFmtId="44" fontId="8" fillId="5" borderId="7" xfId="4" applyFont="1" applyFill="1" applyBorder="1" applyAlignment="1">
      <alignment vertical="top"/>
    </xf>
    <xf numFmtId="9" fontId="8" fillId="2" borderId="0" xfId="2" applyFont="1" applyFill="1" applyBorder="1" applyAlignment="1">
      <alignment vertical="center"/>
    </xf>
    <xf numFmtId="0" fontId="8" fillId="2" borderId="0" xfId="0" applyFont="1" applyFill="1" applyBorder="1" applyAlignment="1">
      <alignment vertical="top"/>
    </xf>
    <xf numFmtId="0" fontId="9" fillId="0" borderId="7" xfId="0" applyFont="1" applyBorder="1" applyAlignment="1">
      <alignment horizontal="left" vertical="center"/>
    </xf>
    <xf numFmtId="164" fontId="9" fillId="0" borderId="4" xfId="0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top"/>
    </xf>
    <xf numFmtId="166" fontId="8" fillId="2" borderId="7" xfId="0" applyNumberFormat="1" applyFont="1" applyFill="1" applyBorder="1" applyAlignment="1">
      <alignment vertical="top"/>
    </xf>
    <xf numFmtId="168" fontId="8" fillId="2" borderId="7" xfId="0" applyNumberFormat="1" applyFont="1" applyFill="1" applyBorder="1" applyAlignment="1">
      <alignment vertical="top"/>
    </xf>
    <xf numFmtId="166" fontId="8" fillId="2" borderId="7" xfId="1" applyNumberFormat="1" applyFont="1" applyFill="1" applyBorder="1" applyAlignment="1">
      <alignment vertical="center"/>
    </xf>
    <xf numFmtId="166" fontId="8" fillId="2" borderId="7" xfId="0" applyNumberFormat="1" applyFont="1" applyFill="1" applyBorder="1" applyAlignment="1">
      <alignment vertical="center"/>
    </xf>
    <xf numFmtId="44" fontId="8" fillId="2" borderId="7" xfId="4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44" fontId="8" fillId="0" borderId="4" xfId="4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44" fontId="8" fillId="2" borderId="6" xfId="4" applyFont="1" applyFill="1" applyBorder="1" applyAlignment="1">
      <alignment vertical="center"/>
    </xf>
    <xf numFmtId="44" fontId="8" fillId="2" borderId="4" xfId="4" applyFont="1" applyFill="1" applyBorder="1" applyAlignment="1">
      <alignment horizontal="center" vertical="center"/>
    </xf>
    <xf numFmtId="44" fontId="8" fillId="2" borderId="7" xfId="4" applyFont="1" applyFill="1" applyBorder="1" applyAlignment="1">
      <alignment vertical="top"/>
    </xf>
    <xf numFmtId="0" fontId="8" fillId="0" borderId="0" xfId="0" applyFont="1"/>
    <xf numFmtId="166" fontId="8" fillId="2" borderId="7" xfId="0" applyNumberFormat="1" applyFont="1" applyFill="1" applyBorder="1" applyAlignment="1">
      <alignment horizontal="center" vertical="top"/>
    </xf>
    <xf numFmtId="166" fontId="8" fillId="5" borderId="7" xfId="1" applyNumberFormat="1" applyFont="1" applyFill="1" applyBorder="1" applyAlignment="1" applyProtection="1">
      <alignment vertical="center"/>
      <protection locked="0"/>
    </xf>
    <xf numFmtId="168" fontId="8" fillId="5" borderId="7" xfId="0" applyNumberFormat="1" applyFont="1" applyFill="1" applyBorder="1" applyAlignment="1">
      <alignment vertical="center"/>
    </xf>
    <xf numFmtId="169" fontId="8" fillId="2" borderId="0" xfId="1" applyNumberFormat="1" applyFont="1" applyFill="1" applyAlignment="1">
      <alignment vertical="top"/>
    </xf>
    <xf numFmtId="0" fontId="8" fillId="2" borderId="0" xfId="0" applyFont="1" applyFill="1" applyAlignment="1">
      <alignment horizontal="center" vertical="top"/>
    </xf>
    <xf numFmtId="166" fontId="8" fillId="5" borderId="8" xfId="0" applyNumberFormat="1" applyFont="1" applyFill="1" applyBorder="1" applyAlignment="1">
      <alignment vertical="top"/>
    </xf>
    <xf numFmtId="168" fontId="8" fillId="5" borderId="8" xfId="0" applyNumberFormat="1" applyFont="1" applyFill="1" applyBorder="1" applyAlignment="1">
      <alignment vertical="top"/>
    </xf>
    <xf numFmtId="3" fontId="7" fillId="10" borderId="8" xfId="0" applyNumberFormat="1" applyFont="1" applyFill="1" applyBorder="1" applyAlignment="1">
      <alignment horizontal="center" vertical="center"/>
    </xf>
    <xf numFmtId="166" fontId="7" fillId="9" borderId="7" xfId="0" applyNumberFormat="1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top"/>
    </xf>
    <xf numFmtId="3" fontId="8" fillId="5" borderId="0" xfId="0" applyNumberFormat="1" applyFont="1" applyFill="1" applyBorder="1" applyAlignment="1">
      <alignment horizontal="center" vertical="top"/>
    </xf>
    <xf numFmtId="166" fontId="8" fillId="2" borderId="0" xfId="0" applyNumberFormat="1" applyFont="1" applyFill="1" applyBorder="1" applyAlignment="1">
      <alignment vertical="top"/>
    </xf>
    <xf numFmtId="3" fontId="8" fillId="2" borderId="0" xfId="0" applyNumberFormat="1" applyFont="1" applyFill="1" applyBorder="1" applyAlignment="1">
      <alignment horizontal="center" vertical="top"/>
    </xf>
    <xf numFmtId="168" fontId="8" fillId="2" borderId="7" xfId="0" applyNumberFormat="1" applyFont="1" applyFill="1" applyBorder="1" applyAlignment="1">
      <alignment horizontal="center" vertical="top"/>
    </xf>
    <xf numFmtId="37" fontId="8" fillId="5" borderId="7" xfId="0" applyNumberFormat="1" applyFont="1" applyFill="1" applyBorder="1" applyAlignment="1">
      <alignment horizontal="center" vertical="top"/>
    </xf>
    <xf numFmtId="166" fontId="8" fillId="5" borderId="7" xfId="0" applyNumberFormat="1" applyFont="1" applyFill="1" applyBorder="1" applyAlignment="1">
      <alignment horizontal="center" vertical="top"/>
    </xf>
    <xf numFmtId="44" fontId="8" fillId="2" borderId="0" xfId="4" applyFont="1" applyFill="1" applyBorder="1" applyAlignment="1">
      <alignment vertical="top"/>
    </xf>
    <xf numFmtId="3" fontId="9" fillId="5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3" fontId="7" fillId="10" borderId="7" xfId="0" applyNumberFormat="1" applyFont="1" applyFill="1" applyBorder="1" applyAlignment="1">
      <alignment horizontal="center" vertical="center"/>
    </xf>
    <xf numFmtId="10" fontId="8" fillId="12" borderId="7" xfId="2" applyNumberFormat="1" applyFont="1" applyFill="1" applyBorder="1" applyAlignment="1">
      <alignment horizontal="center"/>
    </xf>
    <xf numFmtId="0" fontId="9" fillId="13" borderId="7" xfId="0" applyFont="1" applyFill="1" applyBorder="1" applyAlignment="1">
      <alignment horizontal="center" vertical="center"/>
    </xf>
    <xf numFmtId="166" fontId="8" fillId="14" borderId="7" xfId="0" applyNumberFormat="1" applyFont="1" applyFill="1" applyBorder="1" applyAlignment="1">
      <alignment vertical="top"/>
    </xf>
    <xf numFmtId="166" fontId="8" fillId="13" borderId="7" xfId="0" applyNumberFormat="1" applyFont="1" applyFill="1" applyBorder="1" applyAlignment="1">
      <alignment vertical="top"/>
    </xf>
    <xf numFmtId="166" fontId="8" fillId="13" borderId="7" xfId="0" applyNumberFormat="1" applyFont="1" applyFill="1" applyBorder="1" applyAlignment="1">
      <alignment horizontal="center" vertical="top"/>
    </xf>
    <xf numFmtId="166" fontId="9" fillId="13" borderId="7" xfId="0" applyNumberFormat="1" applyFont="1" applyFill="1" applyBorder="1" applyAlignment="1">
      <alignment horizontal="center" vertical="center"/>
    </xf>
    <xf numFmtId="166" fontId="8" fillId="14" borderId="8" xfId="0" applyNumberFormat="1" applyFont="1" applyFill="1" applyBorder="1" applyAlignment="1">
      <alignment vertical="top"/>
    </xf>
    <xf numFmtId="3" fontId="9" fillId="14" borderId="7" xfId="0" applyNumberFormat="1" applyFont="1" applyFill="1" applyBorder="1" applyAlignment="1">
      <alignment horizontal="center" vertical="center"/>
    </xf>
    <xf numFmtId="0" fontId="9" fillId="15" borderId="7" xfId="0" applyFont="1" applyFill="1" applyBorder="1" applyAlignment="1">
      <alignment horizontal="center" vertical="center" wrapText="1"/>
    </xf>
    <xf numFmtId="166" fontId="8" fillId="16" borderId="7" xfId="0" applyNumberFormat="1" applyFont="1" applyFill="1" applyBorder="1" applyAlignment="1">
      <alignment vertical="top"/>
    </xf>
    <xf numFmtId="166" fontId="8" fillId="15" borderId="7" xfId="0" applyNumberFormat="1" applyFont="1" applyFill="1" applyBorder="1" applyAlignment="1">
      <alignment vertical="top"/>
    </xf>
    <xf numFmtId="166" fontId="8" fillId="16" borderId="7" xfId="1" applyNumberFormat="1" applyFont="1" applyFill="1" applyBorder="1" applyAlignment="1">
      <alignment vertical="center"/>
    </xf>
    <xf numFmtId="166" fontId="9" fillId="15" borderId="7" xfId="0" applyNumberFormat="1" applyFont="1" applyFill="1" applyBorder="1" applyAlignment="1">
      <alignment horizontal="center" vertical="center"/>
    </xf>
    <xf numFmtId="166" fontId="8" fillId="15" borderId="7" xfId="1" applyNumberFormat="1" applyFont="1" applyFill="1" applyBorder="1" applyAlignment="1">
      <alignment vertical="center"/>
    </xf>
    <xf numFmtId="3" fontId="9" fillId="16" borderId="7" xfId="0" applyNumberFormat="1" applyFont="1" applyFill="1" applyBorder="1" applyAlignment="1">
      <alignment horizontal="center" vertical="center"/>
    </xf>
    <xf numFmtId="43" fontId="9" fillId="16" borderId="7" xfId="1" applyFont="1" applyFill="1" applyBorder="1" applyAlignment="1">
      <alignment horizontal="center" vertical="center"/>
    </xf>
    <xf numFmtId="174" fontId="9" fillId="15" borderId="7" xfId="4" applyNumberFormat="1" applyFont="1" applyFill="1" applyBorder="1" applyAlignment="1">
      <alignment horizontal="center" vertical="top"/>
    </xf>
    <xf numFmtId="44" fontId="7" fillId="9" borderId="7" xfId="4" applyFont="1" applyFill="1" applyBorder="1" applyAlignment="1">
      <alignment horizontal="center" vertical="center"/>
    </xf>
    <xf numFmtId="44" fontId="7" fillId="10" borderId="7" xfId="4" applyFont="1" applyFill="1" applyBorder="1" applyAlignment="1">
      <alignment horizontal="center" vertical="center"/>
    </xf>
    <xf numFmtId="174" fontId="9" fillId="15" borderId="0" xfId="4" applyNumberFormat="1" applyFont="1" applyFill="1" applyBorder="1" applyAlignment="1">
      <alignment horizontal="center" vertical="top"/>
    </xf>
    <xf numFmtId="0" fontId="9" fillId="15" borderId="7" xfId="0" applyFont="1" applyFill="1" applyBorder="1" applyAlignment="1">
      <alignment vertical="center"/>
    </xf>
    <xf numFmtId="44" fontId="9" fillId="15" borderId="4" xfId="4" applyFont="1" applyFill="1" applyBorder="1" applyAlignment="1">
      <alignment vertical="center"/>
    </xf>
    <xf numFmtId="9" fontId="9" fillId="15" borderId="0" xfId="2" applyFont="1" applyFill="1" applyBorder="1" applyAlignment="1">
      <alignment vertical="center"/>
    </xf>
    <xf numFmtId="9" fontId="8" fillId="15" borderId="0" xfId="2" applyFont="1" applyFill="1" applyBorder="1" applyAlignment="1">
      <alignment vertical="center"/>
    </xf>
    <xf numFmtId="0" fontId="8" fillId="0" borderId="0" xfId="0" applyFont="1" applyAlignment="1">
      <alignment vertical="top"/>
    </xf>
    <xf numFmtId="17" fontId="9" fillId="0" borderId="0" xfId="0" quotePrefix="1" applyNumberFormat="1" applyFont="1" applyAlignment="1">
      <alignment vertical="top"/>
    </xf>
    <xf numFmtId="166" fontId="8" fillId="0" borderId="0" xfId="0" applyNumberFormat="1" applyFont="1" applyAlignment="1">
      <alignment vertical="top"/>
    </xf>
    <xf numFmtId="169" fontId="8" fillId="0" borderId="0" xfId="0" applyNumberFormat="1" applyFont="1" applyAlignment="1">
      <alignment vertical="top"/>
    </xf>
    <xf numFmtId="3" fontId="8" fillId="0" borderId="0" xfId="0" applyNumberFormat="1" applyFont="1" applyAlignment="1">
      <alignment vertical="top"/>
    </xf>
    <xf numFmtId="165" fontId="8" fillId="0" borderId="0" xfId="0" applyNumberFormat="1" applyFont="1" applyAlignment="1">
      <alignment vertical="top"/>
    </xf>
    <xf numFmtId="37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169" fontId="8" fillId="0" borderId="0" xfId="1" applyNumberFormat="1" applyFont="1" applyAlignment="1">
      <alignment horizontal="center" vertical="top"/>
    </xf>
    <xf numFmtId="169" fontId="8" fillId="0" borderId="0" xfId="1" applyNumberFormat="1" applyFont="1" applyAlignment="1" applyProtection="1">
      <alignment vertical="center"/>
      <protection locked="0"/>
    </xf>
    <xf numFmtId="166" fontId="8" fillId="0" borderId="0" xfId="0" applyNumberFormat="1" applyFont="1" applyAlignment="1">
      <alignment vertical="center"/>
    </xf>
    <xf numFmtId="39" fontId="8" fillId="0" borderId="0" xfId="0" applyNumberFormat="1" applyFont="1" applyAlignment="1">
      <alignment vertical="top"/>
    </xf>
    <xf numFmtId="172" fontId="8" fillId="0" borderId="0" xfId="0" applyNumberFormat="1" applyFont="1" applyAlignment="1">
      <alignment vertical="top"/>
    </xf>
    <xf numFmtId="171" fontId="9" fillId="2" borderId="0" xfId="1" applyNumberFormat="1" applyFont="1" applyFill="1" applyAlignment="1">
      <alignment horizontal="center" vertical="top"/>
    </xf>
    <xf numFmtId="173" fontId="8" fillId="0" borderId="0" xfId="0" applyNumberFormat="1" applyFont="1" applyAlignment="1">
      <alignment vertical="top"/>
    </xf>
    <xf numFmtId="169" fontId="8" fillId="0" borderId="0" xfId="1" applyNumberFormat="1" applyFont="1" applyAlignment="1">
      <alignment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169" fontId="8" fillId="2" borderId="0" xfId="0" applyNumberFormat="1" applyFont="1" applyFill="1" applyAlignment="1">
      <alignment vertical="top"/>
    </xf>
    <xf numFmtId="166" fontId="8" fillId="2" borderId="0" xfId="0" applyNumberFormat="1" applyFont="1" applyFill="1" applyAlignment="1">
      <alignment vertical="top"/>
    </xf>
    <xf numFmtId="0" fontId="7" fillId="10" borderId="1" xfId="0" applyFont="1" applyFill="1" applyBorder="1" applyAlignment="1">
      <alignment vertical="center"/>
    </xf>
    <xf numFmtId="166" fontId="8" fillId="0" borderId="5" xfId="0" applyNumberFormat="1" applyFont="1" applyBorder="1" applyAlignment="1">
      <alignment vertical="top"/>
    </xf>
    <xf numFmtId="166" fontId="8" fillId="15" borderId="5" xfId="0" applyNumberFormat="1" applyFont="1" applyFill="1" applyBorder="1" applyAlignment="1">
      <alignment vertical="top"/>
    </xf>
    <xf numFmtId="169" fontId="7" fillId="9" borderId="3" xfId="1" applyNumberFormat="1" applyFont="1" applyFill="1" applyBorder="1" applyAlignment="1">
      <alignment horizontal="center" vertical="center"/>
    </xf>
    <xf numFmtId="170" fontId="7" fillId="9" borderId="3" xfId="1" applyNumberFormat="1" applyFont="1" applyFill="1" applyBorder="1" applyAlignment="1">
      <alignment horizontal="center" vertical="center"/>
    </xf>
    <xf numFmtId="170" fontId="7" fillId="9" borderId="1" xfId="1" applyNumberFormat="1" applyFont="1" applyFill="1" applyBorder="1" applyAlignment="1">
      <alignment horizontal="center" vertical="center"/>
    </xf>
    <xf numFmtId="169" fontId="7" fillId="9" borderId="2" xfId="1" applyNumberFormat="1" applyFont="1" applyFill="1" applyBorder="1" applyAlignment="1">
      <alignment horizontal="center" vertical="center"/>
    </xf>
    <xf numFmtId="169" fontId="7" fillId="9" borderId="10" xfId="1" applyNumberFormat="1" applyFont="1" applyFill="1" applyBorder="1" applyAlignment="1">
      <alignment horizontal="center" vertical="center"/>
    </xf>
    <xf numFmtId="169" fontId="7" fillId="9" borderId="11" xfId="1" applyNumberFormat="1" applyFont="1" applyFill="1" applyBorder="1" applyAlignment="1">
      <alignment horizontal="center" vertical="center"/>
    </xf>
    <xf numFmtId="39" fontId="7" fillId="9" borderId="1" xfId="1" applyNumberFormat="1" applyFont="1" applyFill="1" applyBorder="1" applyAlignment="1">
      <alignment horizontal="right" vertical="center"/>
    </xf>
    <xf numFmtId="0" fontId="7" fillId="10" borderId="5" xfId="0" quotePrefix="1" applyFont="1" applyFill="1" applyBorder="1" applyAlignment="1">
      <alignment horizontal="center" vertical="top"/>
    </xf>
    <xf numFmtId="0" fontId="7" fillId="10" borderId="5" xfId="0" applyFont="1" applyFill="1" applyBorder="1" applyAlignment="1">
      <alignment horizontal="center" vertical="top"/>
    </xf>
    <xf numFmtId="0" fontId="7" fillId="10" borderId="5" xfId="0" applyFont="1" applyFill="1" applyBorder="1" applyAlignment="1">
      <alignment vertical="center"/>
    </xf>
    <xf numFmtId="0" fontId="7" fillId="10" borderId="5" xfId="0" quotePrefix="1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vertical="top"/>
    </xf>
    <xf numFmtId="22" fontId="7" fillId="10" borderId="5" xfId="0" quotePrefix="1" applyNumberFormat="1" applyFont="1" applyFill="1" applyBorder="1" applyAlignment="1" applyProtection="1">
      <alignment vertical="center"/>
      <protection locked="0"/>
    </xf>
    <xf numFmtId="0" fontId="7" fillId="10" borderId="5" xfId="0" quotePrefix="1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top"/>
    </xf>
    <xf numFmtId="166" fontId="8" fillId="7" borderId="5" xfId="0" applyNumberFormat="1" applyFont="1" applyFill="1" applyBorder="1" applyAlignment="1">
      <alignment horizontal="center" vertical="top"/>
    </xf>
    <xf numFmtId="166" fontId="8" fillId="8" borderId="5" xfId="1" applyNumberFormat="1" applyFont="1" applyFill="1" applyBorder="1" applyAlignment="1" applyProtection="1">
      <alignment vertical="center"/>
      <protection locked="0"/>
    </xf>
    <xf numFmtId="168" fontId="8" fillId="7" borderId="5" xfId="0" applyNumberFormat="1" applyFont="1" applyFill="1" applyBorder="1" applyAlignment="1">
      <alignment horizontal="center" vertical="top"/>
    </xf>
    <xf numFmtId="166" fontId="8" fillId="8" borderId="5" xfId="1" applyNumberFormat="1" applyFont="1" applyFill="1" applyBorder="1" applyAlignment="1">
      <alignment vertical="center"/>
    </xf>
    <xf numFmtId="166" fontId="8" fillId="7" borderId="5" xfId="0" applyNumberFormat="1" applyFont="1" applyFill="1" applyBorder="1" applyAlignment="1">
      <alignment vertical="center"/>
    </xf>
    <xf numFmtId="39" fontId="8" fillId="7" borderId="5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top"/>
    </xf>
    <xf numFmtId="166" fontId="8" fillId="3" borderId="5" xfId="0" applyNumberFormat="1" applyFont="1" applyFill="1" applyBorder="1" applyAlignment="1">
      <alignment horizontal="center" vertical="top"/>
    </xf>
    <xf numFmtId="166" fontId="8" fillId="4" borderId="5" xfId="1" applyNumberFormat="1" applyFont="1" applyFill="1" applyBorder="1" applyAlignment="1" applyProtection="1">
      <alignment vertical="center"/>
      <protection locked="0"/>
    </xf>
    <xf numFmtId="168" fontId="8" fillId="4" borderId="5" xfId="0" applyNumberFormat="1" applyFont="1" applyFill="1" applyBorder="1" applyAlignment="1">
      <alignment vertical="center"/>
    </xf>
    <xf numFmtId="166" fontId="8" fillId="4" borderId="5" xfId="1" applyNumberFormat="1" applyFont="1" applyFill="1" applyBorder="1" applyAlignment="1">
      <alignment vertical="center"/>
    </xf>
    <xf numFmtId="166" fontId="8" fillId="2" borderId="5" xfId="1" applyNumberFormat="1" applyFont="1" applyFill="1" applyBorder="1" applyAlignment="1">
      <alignment vertical="center"/>
    </xf>
    <xf numFmtId="166" fontId="8" fillId="2" borderId="5" xfId="0" applyNumberFormat="1" applyFont="1" applyFill="1" applyBorder="1" applyAlignment="1">
      <alignment vertical="center"/>
    </xf>
    <xf numFmtId="39" fontId="8" fillId="2" borderId="5" xfId="0" applyNumberFormat="1" applyFont="1" applyFill="1" applyBorder="1" applyAlignment="1">
      <alignment vertical="center"/>
    </xf>
    <xf numFmtId="168" fontId="8" fillId="8" borderId="5" xfId="0" applyNumberFormat="1" applyFont="1" applyFill="1" applyBorder="1" applyAlignment="1">
      <alignment vertical="center"/>
    </xf>
    <xf numFmtId="166" fontId="8" fillId="7" borderId="5" xfId="1" applyNumberFormat="1" applyFont="1" applyFill="1" applyBorder="1" applyAlignment="1">
      <alignment vertical="center"/>
    </xf>
    <xf numFmtId="0" fontId="7" fillId="10" borderId="5" xfId="0" applyFont="1" applyFill="1" applyBorder="1" applyAlignment="1">
      <alignment horizontal="center" vertical="center"/>
    </xf>
    <xf numFmtId="22" fontId="7" fillId="10" borderId="5" xfId="0" applyNumberFormat="1" applyFont="1" applyFill="1" applyBorder="1" applyAlignment="1">
      <alignment vertical="center"/>
    </xf>
    <xf numFmtId="171" fontId="8" fillId="2" borderId="5" xfId="0" applyNumberFormat="1" applyFont="1" applyFill="1" applyBorder="1" applyAlignment="1">
      <alignment vertical="center"/>
    </xf>
    <xf numFmtId="171" fontId="8" fillId="7" borderId="5" xfId="0" applyNumberFormat="1" applyFont="1" applyFill="1" applyBorder="1" applyAlignment="1">
      <alignment vertical="center"/>
    </xf>
    <xf numFmtId="169" fontId="7" fillId="9" borderId="5" xfId="1" applyNumberFormat="1" applyFont="1" applyFill="1" applyBorder="1" applyAlignment="1">
      <alignment horizontal="center" vertical="top"/>
    </xf>
    <xf numFmtId="168" fontId="7" fillId="9" borderId="5" xfId="1" applyNumberFormat="1" applyFont="1" applyFill="1" applyBorder="1" applyAlignment="1">
      <alignment horizontal="center" vertical="top"/>
    </xf>
    <xf numFmtId="43" fontId="7" fillId="9" borderId="5" xfId="1" applyFont="1" applyFill="1" applyBorder="1" applyAlignment="1">
      <alignment horizontal="center" vertical="top"/>
    </xf>
    <xf numFmtId="0" fontId="8" fillId="10" borderId="5" xfId="0" applyFont="1" applyFill="1" applyBorder="1" applyAlignment="1">
      <alignment vertical="top"/>
    </xf>
    <xf numFmtId="0" fontId="8" fillId="5" borderId="5" xfId="0" applyFont="1" applyFill="1" applyBorder="1" applyAlignment="1">
      <alignment horizontal="center" vertical="top"/>
    </xf>
    <xf numFmtId="166" fontId="8" fillId="5" borderId="5" xfId="0" applyNumberFormat="1" applyFont="1" applyFill="1" applyBorder="1" applyAlignment="1">
      <alignment vertical="top"/>
    </xf>
    <xf numFmtId="168" fontId="8" fillId="5" borderId="5" xfId="0" applyNumberFormat="1" applyFont="1" applyFill="1" applyBorder="1" applyAlignment="1">
      <alignment vertical="top"/>
    </xf>
    <xf numFmtId="171" fontId="8" fillId="5" borderId="5" xfId="0" applyNumberFormat="1" applyFont="1" applyFill="1" applyBorder="1" applyAlignment="1">
      <alignment vertical="top"/>
    </xf>
    <xf numFmtId="166" fontId="7" fillId="10" borderId="5" xfId="0" applyNumberFormat="1" applyFont="1" applyFill="1" applyBorder="1" applyAlignment="1">
      <alignment vertical="center"/>
    </xf>
    <xf numFmtId="168" fontId="7" fillId="10" borderId="5" xfId="0" applyNumberFormat="1" applyFont="1" applyFill="1" applyBorder="1" applyAlignment="1">
      <alignment vertical="center"/>
    </xf>
    <xf numFmtId="171" fontId="7" fillId="10" borderId="5" xfId="0" applyNumberFormat="1" applyFont="1" applyFill="1" applyBorder="1" applyAlignment="1">
      <alignment vertical="center"/>
    </xf>
    <xf numFmtId="0" fontId="8" fillId="0" borderId="5" xfId="0" applyFont="1" applyBorder="1" applyAlignment="1">
      <alignment horizontal="center" vertical="top"/>
    </xf>
    <xf numFmtId="168" fontId="8" fillId="0" borderId="5" xfId="0" applyNumberFormat="1" applyFont="1" applyBorder="1" applyAlignment="1">
      <alignment vertical="top"/>
    </xf>
    <xf numFmtId="169" fontId="7" fillId="10" borderId="5" xfId="0" applyNumberFormat="1" applyFont="1" applyFill="1" applyBorder="1" applyAlignment="1">
      <alignment vertical="center"/>
    </xf>
    <xf numFmtId="170" fontId="7" fillId="10" borderId="5" xfId="0" applyNumberFormat="1" applyFont="1" applyFill="1" applyBorder="1" applyAlignment="1">
      <alignment vertical="center"/>
    </xf>
    <xf numFmtId="37" fontId="8" fillId="5" borderId="5" xfId="0" applyNumberFormat="1" applyFont="1" applyFill="1" applyBorder="1" applyAlignment="1">
      <alignment horizontal="center" vertical="top"/>
    </xf>
    <xf numFmtId="166" fontId="8" fillId="5" borderId="5" xfId="0" applyNumberFormat="1" applyFont="1" applyFill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166" fontId="8" fillId="0" borderId="5" xfId="0" applyNumberFormat="1" applyFont="1" applyBorder="1" applyAlignment="1">
      <alignment horizontal="center" vertical="top"/>
    </xf>
    <xf numFmtId="0" fontId="8" fillId="15" borderId="5" xfId="0" applyFont="1" applyFill="1" applyBorder="1" applyAlignment="1">
      <alignment horizontal="center" vertical="top"/>
    </xf>
    <xf numFmtId="168" fontId="8" fillId="15" borderId="5" xfId="0" applyNumberFormat="1" applyFont="1" applyFill="1" applyBorder="1" applyAlignment="1">
      <alignment vertical="top"/>
    </xf>
    <xf numFmtId="171" fontId="8" fillId="15" borderId="5" xfId="0" applyNumberFormat="1" applyFont="1" applyFill="1" applyBorder="1" applyAlignment="1">
      <alignment vertical="top"/>
    </xf>
    <xf numFmtId="169" fontId="7" fillId="10" borderId="5" xfId="0" applyNumberFormat="1" applyFont="1" applyFill="1" applyBorder="1" applyAlignment="1">
      <alignment horizontal="center" vertical="center"/>
    </xf>
    <xf numFmtId="168" fontId="7" fillId="10" borderId="5" xfId="0" applyNumberFormat="1" applyFont="1" applyFill="1" applyBorder="1" applyAlignment="1">
      <alignment horizontal="center" vertical="center"/>
    </xf>
    <xf numFmtId="171" fontId="7" fillId="10" borderId="5" xfId="0" applyNumberFormat="1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vertical="top"/>
    </xf>
    <xf numFmtId="0" fontId="7" fillId="9" borderId="5" xfId="0" applyFont="1" applyFill="1" applyBorder="1" applyAlignment="1">
      <alignment horizontal="center" vertical="top"/>
    </xf>
    <xf numFmtId="0" fontId="7" fillId="9" borderId="5" xfId="0" applyFont="1" applyFill="1" applyBorder="1" applyAlignment="1">
      <alignment vertical="center"/>
    </xf>
    <xf numFmtId="0" fontId="7" fillId="9" borderId="5" xfId="0" applyFont="1" applyFill="1" applyBorder="1" applyAlignment="1">
      <alignment horizontal="center" vertical="center"/>
    </xf>
    <xf numFmtId="166" fontId="8" fillId="0" borderId="5" xfId="0" applyNumberFormat="1" applyFont="1" applyBorder="1" applyAlignment="1">
      <alignment vertical="center"/>
    </xf>
    <xf numFmtId="168" fontId="9" fillId="0" borderId="5" xfId="0" applyNumberFormat="1" applyFont="1" applyBorder="1" applyAlignment="1">
      <alignment vertical="center"/>
    </xf>
    <xf numFmtId="169" fontId="9" fillId="0" borderId="5" xfId="0" applyNumberFormat="1" applyFont="1" applyBorder="1" applyAlignment="1">
      <alignment vertical="center"/>
    </xf>
    <xf numFmtId="169" fontId="8" fillId="0" borderId="5" xfId="1" applyNumberFormat="1" applyFont="1" applyBorder="1" applyAlignment="1">
      <alignment vertical="center"/>
    </xf>
    <xf numFmtId="43" fontId="8" fillId="0" borderId="5" xfId="1" applyFont="1" applyBorder="1" applyAlignment="1">
      <alignment vertical="center"/>
    </xf>
    <xf numFmtId="167" fontId="7" fillId="10" borderId="5" xfId="0" applyNumberFormat="1" applyFont="1" applyFill="1" applyBorder="1" applyAlignment="1">
      <alignment vertical="center"/>
    </xf>
    <xf numFmtId="169" fontId="7" fillId="10" borderId="5" xfId="1" applyNumberFormat="1" applyFont="1" applyFill="1" applyBorder="1" applyAlignment="1">
      <alignment vertical="center"/>
    </xf>
    <xf numFmtId="168" fontId="7" fillId="10" borderId="5" xfId="1" applyNumberFormat="1" applyFont="1" applyFill="1" applyBorder="1" applyAlignment="1">
      <alignment vertical="center"/>
    </xf>
    <xf numFmtId="171" fontId="7" fillId="10" borderId="5" xfId="1" applyNumberFormat="1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169" fontId="8" fillId="0" borderId="5" xfId="1" applyNumberFormat="1" applyFont="1" applyBorder="1" applyAlignment="1" applyProtection="1">
      <alignment vertical="center"/>
      <protection locked="0"/>
    </xf>
    <xf numFmtId="170" fontId="9" fillId="0" borderId="5" xfId="0" applyNumberFormat="1" applyFont="1" applyBorder="1" applyAlignment="1">
      <alignment vertical="center"/>
    </xf>
    <xf numFmtId="170" fontId="7" fillId="10" borderId="5" xfId="1" applyNumberFormat="1" applyFont="1" applyFill="1" applyBorder="1" applyAlignment="1">
      <alignment vertical="center"/>
    </xf>
    <xf numFmtId="43" fontId="7" fillId="10" borderId="5" xfId="1" applyFont="1" applyFill="1" applyBorder="1" applyAlignment="1">
      <alignment vertical="center"/>
    </xf>
    <xf numFmtId="22" fontId="7" fillId="9" borderId="5" xfId="0" applyNumberFormat="1" applyFont="1" applyFill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168" fontId="8" fillId="0" borderId="5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 wrapText="1"/>
    </xf>
    <xf numFmtId="37" fontId="8" fillId="0" borderId="5" xfId="0" applyNumberFormat="1" applyFont="1" applyBorder="1" applyAlignment="1">
      <alignment horizontal="center" vertical="top"/>
    </xf>
    <xf numFmtId="39" fontId="8" fillId="0" borderId="5" xfId="0" applyNumberFormat="1" applyFont="1" applyBorder="1" applyAlignment="1">
      <alignment vertical="top"/>
    </xf>
    <xf numFmtId="0" fontId="10" fillId="9" borderId="5" xfId="0" applyFont="1" applyFill="1" applyBorder="1" applyAlignment="1">
      <alignment horizontal="center" vertical="center" wrapText="1"/>
    </xf>
    <xf numFmtId="166" fontId="8" fillId="2" borderId="0" xfId="1" applyNumberFormat="1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8" fillId="2" borderId="5" xfId="0" applyFont="1" applyFill="1" applyBorder="1" applyAlignment="1">
      <alignment vertical="center"/>
    </xf>
    <xf numFmtId="165" fontId="8" fillId="2" borderId="12" xfId="0" applyNumberFormat="1" applyFont="1" applyFill="1" applyBorder="1" applyAlignment="1">
      <alignment vertical="center"/>
    </xf>
    <xf numFmtId="9" fontId="8" fillId="2" borderId="5" xfId="2" applyFont="1" applyFill="1" applyBorder="1" applyAlignment="1">
      <alignment vertical="center"/>
    </xf>
    <xf numFmtId="0" fontId="8" fillId="2" borderId="0" xfId="0" applyFont="1" applyFill="1" applyAlignment="1">
      <alignment horizontal="left" vertical="top"/>
    </xf>
    <xf numFmtId="37" fontId="8" fillId="2" borderId="5" xfId="0" applyNumberFormat="1" applyFont="1" applyFill="1" applyBorder="1" applyAlignment="1">
      <alignment horizontal="center" vertical="top"/>
    </xf>
    <xf numFmtId="39" fontId="8" fillId="2" borderId="5" xfId="0" applyNumberFormat="1" applyFont="1" applyFill="1" applyBorder="1" applyAlignment="1">
      <alignment vertical="top"/>
    </xf>
    <xf numFmtId="37" fontId="8" fillId="0" borderId="5" xfId="0" applyNumberFormat="1" applyFont="1" applyBorder="1" applyAlignment="1">
      <alignment horizontal="center" vertical="center"/>
    </xf>
    <xf numFmtId="39" fontId="8" fillId="0" borderId="5" xfId="0" applyNumberFormat="1" applyFont="1" applyBorder="1" applyAlignment="1">
      <alignment vertical="center"/>
    </xf>
    <xf numFmtId="37" fontId="8" fillId="16" borderId="5" xfId="0" applyNumberFormat="1" applyFont="1" applyFill="1" applyBorder="1" applyAlignment="1">
      <alignment horizontal="center" vertical="top"/>
    </xf>
    <xf numFmtId="166" fontId="8" fillId="16" borderId="5" xfId="0" applyNumberFormat="1" applyFont="1" applyFill="1" applyBorder="1" applyAlignment="1">
      <alignment vertical="top"/>
    </xf>
    <xf numFmtId="166" fontId="8" fillId="16" borderId="5" xfId="0" applyNumberFormat="1" applyFont="1" applyFill="1" applyBorder="1" applyAlignment="1">
      <alignment horizontal="center" vertical="top"/>
    </xf>
    <xf numFmtId="168" fontId="8" fillId="16" borderId="5" xfId="0" applyNumberFormat="1" applyFont="1" applyFill="1" applyBorder="1" applyAlignment="1">
      <alignment vertical="top"/>
    </xf>
    <xf numFmtId="171" fontId="8" fillId="16" borderId="5" xfId="0" applyNumberFormat="1" applyFont="1" applyFill="1" applyBorder="1" applyAlignment="1">
      <alignment vertical="top"/>
    </xf>
    <xf numFmtId="0" fontId="8" fillId="16" borderId="5" xfId="0" applyFont="1" applyFill="1" applyBorder="1" applyAlignment="1">
      <alignment horizontal="center" vertical="top"/>
    </xf>
    <xf numFmtId="166" fontId="8" fillId="0" borderId="0" xfId="0" applyNumberFormat="1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166" fontId="8" fillId="0" borderId="0" xfId="0" applyNumberFormat="1" applyFont="1" applyBorder="1" applyAlignment="1">
      <alignment vertical="center"/>
    </xf>
    <xf numFmtId="166" fontId="8" fillId="4" borderId="5" xfId="0" applyNumberFormat="1" applyFont="1" applyFill="1" applyBorder="1" applyAlignment="1">
      <alignment vertical="center"/>
    </xf>
    <xf numFmtId="166" fontId="8" fillId="3" borderId="5" xfId="1" applyNumberFormat="1" applyFont="1" applyFill="1" applyBorder="1" applyAlignment="1">
      <alignment vertical="center"/>
    </xf>
    <xf numFmtId="166" fontId="8" fillId="3" borderId="5" xfId="0" applyNumberFormat="1" applyFont="1" applyFill="1" applyBorder="1" applyAlignment="1">
      <alignment vertical="center"/>
    </xf>
    <xf numFmtId="166" fontId="8" fillId="15" borderId="5" xfId="0" applyNumberFormat="1" applyFont="1" applyFill="1" applyBorder="1" applyAlignment="1">
      <alignment horizontal="center" vertical="top"/>
    </xf>
    <xf numFmtId="166" fontId="8" fillId="16" borderId="5" xfId="1" applyNumberFormat="1" applyFont="1" applyFill="1" applyBorder="1" applyAlignment="1" applyProtection="1">
      <alignment vertical="center"/>
      <protection locked="0"/>
    </xf>
    <xf numFmtId="166" fontId="8" fillId="16" borderId="5" xfId="0" applyNumberFormat="1" applyFont="1" applyFill="1" applyBorder="1" applyAlignment="1">
      <alignment vertical="center"/>
    </xf>
    <xf numFmtId="166" fontId="8" fillId="16" borderId="5" xfId="1" applyNumberFormat="1" applyFont="1" applyFill="1" applyBorder="1" applyAlignment="1">
      <alignment vertical="center"/>
    </xf>
    <xf numFmtId="166" fontId="8" fillId="15" borderId="5" xfId="1" applyNumberFormat="1" applyFont="1" applyFill="1" applyBorder="1" applyAlignment="1">
      <alignment vertical="center"/>
    </xf>
    <xf numFmtId="166" fontId="8" fillId="15" borderId="5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top"/>
    </xf>
    <xf numFmtId="166" fontId="8" fillId="2" borderId="5" xfId="0" applyNumberFormat="1" applyFont="1" applyFill="1" applyBorder="1" applyAlignment="1">
      <alignment vertical="top"/>
    </xf>
    <xf numFmtId="166" fontId="8" fillId="0" borderId="5" xfId="0" applyNumberFormat="1" applyFont="1" applyBorder="1" applyAlignment="1">
      <alignment horizontal="center" vertical="center"/>
    </xf>
    <xf numFmtId="169" fontId="8" fillId="0" borderId="5" xfId="0" applyNumberFormat="1" applyFont="1" applyBorder="1" applyAlignment="1">
      <alignment vertical="top"/>
    </xf>
    <xf numFmtId="166" fontId="8" fillId="0" borderId="5" xfId="0" applyNumberFormat="1" applyFont="1" applyBorder="1" applyAlignment="1">
      <alignment horizontal="center" vertical="center" wrapText="1"/>
    </xf>
    <xf numFmtId="169" fontId="8" fillId="0" borderId="5" xfId="0" applyNumberFormat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164" fontId="9" fillId="2" borderId="5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9" fontId="11" fillId="2" borderId="5" xfId="2" applyFont="1" applyFill="1" applyBorder="1" applyAlignment="1">
      <alignment vertical="center"/>
    </xf>
    <xf numFmtId="3" fontId="12" fillId="0" borderId="7" xfId="0" applyNumberFormat="1" applyFont="1" applyFill="1" applyBorder="1" applyAlignment="1">
      <alignment horizontal="center" vertical="center"/>
    </xf>
    <xf numFmtId="3" fontId="12" fillId="0" borderId="7" xfId="0" applyNumberFormat="1" applyFont="1" applyFill="1" applyBorder="1" applyAlignment="1">
      <alignment horizontal="center" vertical="top"/>
    </xf>
    <xf numFmtId="44" fontId="12" fillId="0" borderId="7" xfId="4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3" fontId="12" fillId="0" borderId="7" xfId="1" applyNumberFormat="1" applyFont="1" applyFill="1" applyBorder="1" applyAlignment="1">
      <alignment horizontal="center"/>
    </xf>
    <xf numFmtId="3" fontId="12" fillId="0" borderId="7" xfId="0" applyNumberFormat="1" applyFont="1" applyFill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6" xfId="0" applyBorder="1"/>
    <xf numFmtId="0" fontId="0" fillId="0" borderId="21" xfId="0" applyBorder="1"/>
    <xf numFmtId="0" fontId="0" fillId="0" borderId="0" xfId="0" applyBorder="1"/>
    <xf numFmtId="0" fontId="0" fillId="0" borderId="22" xfId="0" applyBorder="1"/>
    <xf numFmtId="0" fontId="1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9" fontId="15" fillId="0" borderId="0" xfId="5" applyNumberFormat="1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3" fontId="7" fillId="10" borderId="7" xfId="0" applyNumberFormat="1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 wrapText="1"/>
    </xf>
    <xf numFmtId="3" fontId="12" fillId="0" borderId="7" xfId="0" applyNumberFormat="1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top"/>
    </xf>
    <xf numFmtId="17" fontId="7" fillId="9" borderId="7" xfId="0" quotePrefix="1" applyNumberFormat="1" applyFont="1" applyFill="1" applyBorder="1" applyAlignment="1" applyProtection="1">
      <alignment horizontal="center" vertical="top"/>
      <protection locked="0"/>
    </xf>
    <xf numFmtId="3" fontId="7" fillId="10" borderId="8" xfId="0" applyNumberFormat="1" applyFont="1" applyFill="1" applyBorder="1" applyAlignment="1">
      <alignment horizontal="center" vertical="center"/>
    </xf>
    <xf numFmtId="44" fontId="7" fillId="9" borderId="7" xfId="4" applyFont="1" applyFill="1" applyBorder="1" applyAlignment="1">
      <alignment horizontal="center" vertical="center" wrapText="1"/>
    </xf>
    <xf numFmtId="44" fontId="10" fillId="9" borderId="7" xfId="4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66" fontId="7" fillId="9" borderId="7" xfId="0" applyNumberFormat="1" applyFont="1" applyFill="1" applyBorder="1" applyAlignment="1">
      <alignment horizontal="center" vertical="top"/>
    </xf>
    <xf numFmtId="166" fontId="9" fillId="15" borderId="7" xfId="0" applyNumberFormat="1" applyFont="1" applyFill="1" applyBorder="1" applyAlignment="1">
      <alignment horizontal="center" vertical="top"/>
    </xf>
    <xf numFmtId="0" fontId="7" fillId="10" borderId="9" xfId="0" applyFont="1" applyFill="1" applyBorder="1" applyAlignment="1">
      <alignment horizontal="center" vertical="center" wrapText="1"/>
    </xf>
    <xf numFmtId="166" fontId="9" fillId="15" borderId="0" xfId="0" applyNumberFormat="1" applyFont="1" applyFill="1" applyBorder="1" applyAlignment="1">
      <alignment horizontal="center" vertical="top"/>
    </xf>
    <xf numFmtId="0" fontId="7" fillId="10" borderId="8" xfId="0" applyFont="1" applyFill="1" applyBorder="1" applyAlignment="1">
      <alignment horizontal="center" vertical="center" wrapText="1"/>
    </xf>
    <xf numFmtId="44" fontId="7" fillId="10" borderId="7" xfId="4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3" fontId="9" fillId="16" borderId="7" xfId="0" applyNumberFormat="1" applyFont="1" applyFill="1" applyBorder="1" applyAlignment="1">
      <alignment horizontal="center" vertical="center"/>
    </xf>
    <xf numFmtId="44" fontId="9" fillId="16" borderId="7" xfId="4" applyFont="1" applyFill="1" applyBorder="1" applyAlignment="1">
      <alignment horizontal="center" vertical="center" wrapText="1"/>
    </xf>
    <xf numFmtId="3" fontId="9" fillId="11" borderId="7" xfId="0" applyNumberFormat="1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0" fillId="10" borderId="14" xfId="0" applyFont="1" applyFill="1" applyBorder="1" applyAlignment="1">
      <alignment horizontal="center" vertical="center" wrapText="1"/>
    </xf>
    <xf numFmtId="22" fontId="7" fillId="9" borderId="5" xfId="0" applyNumberFormat="1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22" fontId="7" fillId="10" borderId="5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top"/>
    </xf>
    <xf numFmtId="22" fontId="7" fillId="9" borderId="5" xfId="0" applyNumberFormat="1" applyFont="1" applyFill="1" applyBorder="1" applyAlignment="1">
      <alignment horizontal="center" vertical="top"/>
    </xf>
    <xf numFmtId="22" fontId="7" fillId="10" borderId="5" xfId="0" applyNumberFormat="1" applyFont="1" applyFill="1" applyBorder="1" applyAlignment="1">
      <alignment horizontal="center" vertical="top"/>
    </xf>
    <xf numFmtId="22" fontId="7" fillId="10" borderId="5" xfId="0" quotePrefix="1" applyNumberFormat="1" applyFont="1" applyFill="1" applyBorder="1" applyAlignment="1">
      <alignment horizontal="center" vertical="center"/>
    </xf>
    <xf numFmtId="0" fontId="7" fillId="10" borderId="5" xfId="0" quotePrefix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17" fontId="9" fillId="0" borderId="0" xfId="0" quotePrefix="1" applyNumberFormat="1" applyFont="1" applyAlignment="1" applyProtection="1">
      <alignment horizontal="center" vertical="top"/>
      <protection locked="0"/>
    </xf>
  </cellXfs>
  <cellStyles count="6">
    <cellStyle name="Moeda" xfId="4" builtinId="4"/>
    <cellStyle name="Normal" xfId="0" builtinId="0"/>
    <cellStyle name="Normal 2" xfId="5" xr:uid="{CC01B6AF-C9D0-4720-898C-BD67F4B64C24}"/>
    <cellStyle name="Normal 3" xfId="3" xr:uid="{00000000-0005-0000-0000-000002000000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3</xdr:row>
      <xdr:rowOff>19050</xdr:rowOff>
    </xdr:from>
    <xdr:to>
      <xdr:col>11</xdr:col>
      <xdr:colOff>523240</xdr:colOff>
      <xdr:row>8</xdr:row>
      <xdr:rowOff>76200</xdr:rowOff>
    </xdr:to>
    <xdr:pic>
      <xdr:nvPicPr>
        <xdr:cNvPr id="2" name="Imagem 1" descr="Desenho de personagem de desenho animado&#10;&#10;Descrição gerada automaticamente com confiança média">
          <a:extLst>
            <a:ext uri="{FF2B5EF4-FFF2-40B4-BE49-F238E27FC236}">
              <a16:creationId xmlns:a16="http://schemas.microsoft.com/office/drawing/2014/main" id="{BF86A915-9370-4961-880C-E6ADAAD95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590550"/>
          <a:ext cx="5380990" cy="1009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11</xdr:col>
      <xdr:colOff>186913</xdr:colOff>
      <xdr:row>1</xdr:row>
      <xdr:rowOff>536864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8763000" y="0"/>
          <a:ext cx="7183458" cy="384464"/>
          <a:chOff x="6" y="8"/>
          <a:chExt cx="599" cy="51"/>
        </a:xfrm>
      </xdr:grpSpPr>
      <xdr:sp macro="" textlink="">
        <xdr:nvSpPr>
          <xdr:cNvPr id="3" name="AutoShape 1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6" y="11"/>
            <a:ext cx="508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pic>
        <xdr:nvPicPr>
          <xdr:cNvPr id="4" name="Picture 1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" y="10"/>
            <a:ext cx="13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Rectangle 1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9"/>
            <a:ext cx="379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Rectangle 1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9" y="8"/>
            <a:ext cx="242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Diretoria de Planejamento e Projetos</a:t>
            </a:r>
          </a:p>
        </xdr:txBody>
      </xdr:sp>
      <xdr:sp macro="" textlink="">
        <xdr:nvSpPr>
          <xdr:cNvPr id="7" name="Rectangle 15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42" y="24"/>
            <a:ext cx="463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Gerência de Gestão de Transporte de Transporte Publico</a:t>
            </a:r>
          </a:p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Departamento de Remuneração e Indicadores do Transporte Publico</a:t>
            </a:r>
          </a:p>
        </xdr:txBody>
      </xdr:sp>
      <xdr:sp macro="" textlink="">
        <xdr:nvSpPr>
          <xdr:cNvPr id="8" name="Rectangle 16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38" y="41"/>
            <a:ext cx="1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0</xdr:colOff>
      <xdr:row>0</xdr:row>
      <xdr:rowOff>0</xdr:rowOff>
    </xdr:from>
    <xdr:to>
      <xdr:col>11</xdr:col>
      <xdr:colOff>186913</xdr:colOff>
      <xdr:row>2</xdr:row>
      <xdr:rowOff>3464</xdr:rowOff>
    </xdr:to>
    <xdr:grpSp>
      <xdr:nvGrpSpPr>
        <xdr:cNvPr id="9" name="Group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8763000" y="0"/>
          <a:ext cx="7183458" cy="384464"/>
          <a:chOff x="6" y="8"/>
          <a:chExt cx="599" cy="51"/>
        </a:xfrm>
      </xdr:grpSpPr>
      <xdr:sp macro="" textlink="">
        <xdr:nvSpPr>
          <xdr:cNvPr id="10" name="AutoShape 11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6" y="11"/>
            <a:ext cx="508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pic>
        <xdr:nvPicPr>
          <xdr:cNvPr id="11" name="Picture 12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" y="10"/>
            <a:ext cx="13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2" name="Rectangle 13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9"/>
            <a:ext cx="379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3" name="Rectangle 1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39" y="8"/>
            <a:ext cx="242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Diretoria de Planejamento e Projetos</a:t>
            </a:r>
          </a:p>
        </xdr:txBody>
      </xdr:sp>
      <xdr:sp macro="" textlink="">
        <xdr:nvSpPr>
          <xdr:cNvPr id="14" name="Rectangle 15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142" y="24"/>
            <a:ext cx="463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Gerência de Gestão de Transporte de Transporte Publico</a:t>
            </a:r>
          </a:p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Departamento de Remuneração e Indicadores do Transporte Publico</a:t>
            </a:r>
          </a:p>
        </xdr:txBody>
      </xdr:sp>
      <xdr:sp macro="" textlink="">
        <xdr:nvSpPr>
          <xdr:cNvPr id="15" name="Rectangle 16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138" y="41"/>
            <a:ext cx="1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0</xdr:colOff>
      <xdr:row>0</xdr:row>
      <xdr:rowOff>0</xdr:rowOff>
    </xdr:from>
    <xdr:to>
      <xdr:col>11</xdr:col>
      <xdr:colOff>186913</xdr:colOff>
      <xdr:row>2</xdr:row>
      <xdr:rowOff>3464</xdr:rowOff>
    </xdr:to>
    <xdr:grpSp>
      <xdr:nvGrpSpPr>
        <xdr:cNvPr id="16" name="Group 1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>
          <a:grpSpLocks/>
        </xdr:cNvGrpSpPr>
      </xdr:nvGrpSpPr>
      <xdr:grpSpPr bwMode="auto">
        <a:xfrm>
          <a:off x="8763000" y="0"/>
          <a:ext cx="7183458" cy="384464"/>
          <a:chOff x="6" y="8"/>
          <a:chExt cx="599" cy="51"/>
        </a:xfrm>
      </xdr:grpSpPr>
      <xdr:sp macro="" textlink="">
        <xdr:nvSpPr>
          <xdr:cNvPr id="17" name="AutoShape 11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6" y="11"/>
            <a:ext cx="508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pic>
        <xdr:nvPicPr>
          <xdr:cNvPr id="18" name="Picture 12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" y="10"/>
            <a:ext cx="13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9" name="Rectangle 13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9"/>
            <a:ext cx="379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0" name="Rectangle 1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139" y="8"/>
            <a:ext cx="242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Diretoria de Planejamento e Projetos</a:t>
            </a:r>
          </a:p>
        </xdr:txBody>
      </xdr:sp>
      <xdr:sp macro="" textlink="">
        <xdr:nvSpPr>
          <xdr:cNvPr id="21" name="Rectangle 15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142" y="24"/>
            <a:ext cx="463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Gerência de Gestão de Transporte de Transporte Publico</a:t>
            </a:r>
          </a:p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Departamento de Remuneração e Indicadores do Transporte Publico</a:t>
            </a:r>
          </a:p>
        </xdr:txBody>
      </xdr:sp>
      <xdr:sp macro="" textlink="">
        <xdr:nvSpPr>
          <xdr:cNvPr id="22" name="Rectangle 16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138" y="41"/>
            <a:ext cx="1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0</xdr:colOff>
      <xdr:row>0</xdr:row>
      <xdr:rowOff>0</xdr:rowOff>
    </xdr:from>
    <xdr:to>
      <xdr:col>11</xdr:col>
      <xdr:colOff>186913</xdr:colOff>
      <xdr:row>2</xdr:row>
      <xdr:rowOff>3464</xdr:rowOff>
    </xdr:to>
    <xdr:grpSp>
      <xdr:nvGrpSpPr>
        <xdr:cNvPr id="23" name="Group 1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8763000" y="0"/>
          <a:ext cx="7183458" cy="384464"/>
          <a:chOff x="6" y="8"/>
          <a:chExt cx="599" cy="51"/>
        </a:xfrm>
      </xdr:grpSpPr>
      <xdr:sp macro="" textlink="">
        <xdr:nvSpPr>
          <xdr:cNvPr id="24" name="AutoShape 11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6" y="11"/>
            <a:ext cx="508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pic>
        <xdr:nvPicPr>
          <xdr:cNvPr id="25" name="Picture 12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" y="10"/>
            <a:ext cx="13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6" name="Rectangle 13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9"/>
            <a:ext cx="379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7" name="Rectangle 14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139" y="8"/>
            <a:ext cx="242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Diretoria de Planejamento e Projetos</a:t>
            </a:r>
          </a:p>
        </xdr:txBody>
      </xdr:sp>
      <xdr:sp macro="" textlink="">
        <xdr:nvSpPr>
          <xdr:cNvPr id="28" name="Rectangle 15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142" y="24"/>
            <a:ext cx="463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Gerência de Gestão de Transporte de Transporte Publico</a:t>
            </a:r>
          </a:p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Departamento de Remuneração e Indicadores do Transporte Publico</a:t>
            </a:r>
          </a:p>
        </xdr:txBody>
      </xdr:sp>
      <xdr:sp macro="" textlink="">
        <xdr:nvSpPr>
          <xdr:cNvPr id="29" name="Rectangle 16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138" y="41"/>
            <a:ext cx="1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0</xdr:colOff>
      <xdr:row>0</xdr:row>
      <xdr:rowOff>0</xdr:rowOff>
    </xdr:from>
    <xdr:to>
      <xdr:col>11</xdr:col>
      <xdr:colOff>186913</xdr:colOff>
      <xdr:row>2</xdr:row>
      <xdr:rowOff>3464</xdr:rowOff>
    </xdr:to>
    <xdr:grpSp>
      <xdr:nvGrpSpPr>
        <xdr:cNvPr id="30" name="Group 1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>
          <a:grpSpLocks/>
        </xdr:cNvGrpSpPr>
      </xdr:nvGrpSpPr>
      <xdr:grpSpPr bwMode="auto">
        <a:xfrm>
          <a:off x="8763000" y="0"/>
          <a:ext cx="7183458" cy="384464"/>
          <a:chOff x="6" y="8"/>
          <a:chExt cx="599" cy="51"/>
        </a:xfrm>
      </xdr:grpSpPr>
      <xdr:sp macro="" textlink="">
        <xdr:nvSpPr>
          <xdr:cNvPr id="31" name="AutoShape 11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6" y="11"/>
            <a:ext cx="508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pic>
        <xdr:nvPicPr>
          <xdr:cNvPr id="32" name="Picture 12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" y="10"/>
            <a:ext cx="13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33" name="Rectangle 13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9"/>
            <a:ext cx="379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14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139" y="8"/>
            <a:ext cx="242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Diretoria de Planejamento e Projetos</a:t>
            </a:r>
          </a:p>
        </xdr:txBody>
      </xdr:sp>
      <xdr:sp macro="" textlink="">
        <xdr:nvSpPr>
          <xdr:cNvPr id="35" name="Rectangle 15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142" y="24"/>
            <a:ext cx="463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Gerência de Gestão de Transporte de Transporte Publico</a:t>
            </a:r>
          </a:p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Departamento de Remuneração e Indicadores do Transporte Publico</a:t>
            </a:r>
          </a:p>
        </xdr:txBody>
      </xdr:sp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138" y="41"/>
            <a:ext cx="1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0</xdr:colOff>
      <xdr:row>0</xdr:row>
      <xdr:rowOff>0</xdr:rowOff>
    </xdr:from>
    <xdr:to>
      <xdr:col>11</xdr:col>
      <xdr:colOff>186913</xdr:colOff>
      <xdr:row>2</xdr:row>
      <xdr:rowOff>3464</xdr:rowOff>
    </xdr:to>
    <xdr:grpSp>
      <xdr:nvGrpSpPr>
        <xdr:cNvPr id="37" name="Group 1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>
          <a:grpSpLocks/>
        </xdr:cNvGrpSpPr>
      </xdr:nvGrpSpPr>
      <xdr:grpSpPr bwMode="auto">
        <a:xfrm>
          <a:off x="8763000" y="0"/>
          <a:ext cx="7183458" cy="384464"/>
          <a:chOff x="6" y="8"/>
          <a:chExt cx="599" cy="51"/>
        </a:xfrm>
      </xdr:grpSpPr>
      <xdr:sp macro="" textlink="">
        <xdr:nvSpPr>
          <xdr:cNvPr id="38" name="AutoShape 11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6" y="11"/>
            <a:ext cx="508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pic>
        <xdr:nvPicPr>
          <xdr:cNvPr id="39" name="Picture 12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" y="10"/>
            <a:ext cx="13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0" name="Rectangle 13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9"/>
            <a:ext cx="379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1" name="Rectangle 1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139" y="8"/>
            <a:ext cx="242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Diretoria de Planejamento e Projetos</a:t>
            </a:r>
          </a:p>
        </xdr:txBody>
      </xdr:sp>
      <xdr:sp macro="" textlink="">
        <xdr:nvSpPr>
          <xdr:cNvPr id="42" name="Rectangle 15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142" y="24"/>
            <a:ext cx="463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Gerência de Gestão de Transporte de Transporte Publico</a:t>
            </a:r>
          </a:p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Departamento de Remuneração e Indicadores do Transporte Publico</a:t>
            </a:r>
          </a:p>
        </xdr:txBody>
      </xdr:sp>
      <xdr:sp macro="" textlink="">
        <xdr:nvSpPr>
          <xdr:cNvPr id="43" name="Rectangle 16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138" y="41"/>
            <a:ext cx="1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0</xdr:colOff>
      <xdr:row>0</xdr:row>
      <xdr:rowOff>0</xdr:rowOff>
    </xdr:from>
    <xdr:to>
      <xdr:col>11</xdr:col>
      <xdr:colOff>186913</xdr:colOff>
      <xdr:row>2</xdr:row>
      <xdr:rowOff>3464</xdr:rowOff>
    </xdr:to>
    <xdr:grpSp>
      <xdr:nvGrpSpPr>
        <xdr:cNvPr id="44" name="Group 1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8763000" y="0"/>
          <a:ext cx="7183458" cy="384464"/>
          <a:chOff x="6" y="8"/>
          <a:chExt cx="599" cy="51"/>
        </a:xfrm>
      </xdr:grpSpPr>
      <xdr:sp macro="" textlink="">
        <xdr:nvSpPr>
          <xdr:cNvPr id="45" name="AutoShape 11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6" y="11"/>
            <a:ext cx="508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pic>
        <xdr:nvPicPr>
          <xdr:cNvPr id="46" name="Picture 12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" y="10"/>
            <a:ext cx="13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7" name="Rectangle 13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9"/>
            <a:ext cx="379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14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139" y="8"/>
            <a:ext cx="242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Diretoria de Planejamento e Projetos</a:t>
            </a:r>
          </a:p>
        </xdr:txBody>
      </xdr:sp>
      <xdr:sp macro="" textlink="">
        <xdr:nvSpPr>
          <xdr:cNvPr id="49" name="Rectangle 15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142" y="24"/>
            <a:ext cx="463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Gerência de Gestão de Transporte de Transporte Publico</a:t>
            </a:r>
          </a:p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Departamento de Remuneração e Indicadores do Transporte Publico</a:t>
            </a:r>
          </a:p>
        </xdr:txBody>
      </xdr:sp>
      <xdr:sp macro="" textlink="">
        <xdr:nvSpPr>
          <xdr:cNvPr id="50" name="Rectangle 16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138" y="41"/>
            <a:ext cx="1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0</xdr:colOff>
      <xdr:row>0</xdr:row>
      <xdr:rowOff>0</xdr:rowOff>
    </xdr:from>
    <xdr:to>
      <xdr:col>11</xdr:col>
      <xdr:colOff>186913</xdr:colOff>
      <xdr:row>2</xdr:row>
      <xdr:rowOff>3464</xdr:rowOff>
    </xdr:to>
    <xdr:grpSp>
      <xdr:nvGrpSpPr>
        <xdr:cNvPr id="51" name="Group 1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pSpPr>
          <a:grpSpLocks/>
        </xdr:cNvGrpSpPr>
      </xdr:nvGrpSpPr>
      <xdr:grpSpPr bwMode="auto">
        <a:xfrm>
          <a:off x="8763000" y="0"/>
          <a:ext cx="7183458" cy="384464"/>
          <a:chOff x="6" y="8"/>
          <a:chExt cx="599" cy="51"/>
        </a:xfrm>
      </xdr:grpSpPr>
      <xdr:sp macro="" textlink="">
        <xdr:nvSpPr>
          <xdr:cNvPr id="52" name="AutoShape 1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6" y="11"/>
            <a:ext cx="508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pic>
        <xdr:nvPicPr>
          <xdr:cNvPr id="53" name="Picture 1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" y="10"/>
            <a:ext cx="13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4" name="Rectangle 1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9"/>
            <a:ext cx="379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55" name="Rectangle 1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/>
          </xdr:cNvSpPr>
        </xdr:nvSpPr>
        <xdr:spPr bwMode="auto">
          <a:xfrm>
            <a:off x="139" y="8"/>
            <a:ext cx="242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Diretoria de Planejamento e Projetos</a:t>
            </a:r>
          </a:p>
        </xdr:txBody>
      </xdr:sp>
      <xdr:sp macro="" textlink="">
        <xdr:nvSpPr>
          <xdr:cNvPr id="56" name="Rectangle 1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142" y="24"/>
            <a:ext cx="463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Gerência de Gestão de Transporte de Transporte Publico</a:t>
            </a:r>
          </a:p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Departamento de Remuneração e Indicadores do Transporte Publico</a:t>
            </a:r>
          </a:p>
        </xdr:txBody>
      </xdr:sp>
      <xdr:sp macro="" textlink="">
        <xdr:nvSpPr>
          <xdr:cNvPr id="57" name="Rectangle 1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138" y="41"/>
            <a:ext cx="1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0</xdr:colOff>
      <xdr:row>0</xdr:row>
      <xdr:rowOff>0</xdr:rowOff>
    </xdr:from>
    <xdr:to>
      <xdr:col>11</xdr:col>
      <xdr:colOff>186913</xdr:colOff>
      <xdr:row>2</xdr:row>
      <xdr:rowOff>3464</xdr:rowOff>
    </xdr:to>
    <xdr:grpSp>
      <xdr:nvGrpSpPr>
        <xdr:cNvPr id="58" name="Group 10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8763000" y="0"/>
          <a:ext cx="7183458" cy="384464"/>
          <a:chOff x="6" y="8"/>
          <a:chExt cx="599" cy="51"/>
        </a:xfrm>
      </xdr:grpSpPr>
      <xdr:sp macro="" textlink="">
        <xdr:nvSpPr>
          <xdr:cNvPr id="59" name="AutoShape 11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6" y="11"/>
            <a:ext cx="508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pic>
        <xdr:nvPicPr>
          <xdr:cNvPr id="60" name="Picture 12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" y="10"/>
            <a:ext cx="13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1" name="Rectangle 13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9"/>
            <a:ext cx="379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2" name="Rectangle 14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139" y="8"/>
            <a:ext cx="242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Diretoria de Planejamento e Projetos</a:t>
            </a:r>
          </a:p>
        </xdr:txBody>
      </xdr:sp>
      <xdr:sp macro="" textlink="">
        <xdr:nvSpPr>
          <xdr:cNvPr id="63" name="Rectangle 15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142" y="24"/>
            <a:ext cx="463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Gerência de Gestão de Transporte de Transporte Publico</a:t>
            </a:r>
          </a:p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Departamento de Remuneração e Indicadores do Transporte Publico</a:t>
            </a:r>
          </a:p>
        </xdr:txBody>
      </xdr:sp>
      <xdr:sp macro="" textlink="">
        <xdr:nvSpPr>
          <xdr:cNvPr id="64" name="Rectangle 16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138" y="41"/>
            <a:ext cx="1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6</xdr:col>
      <xdr:colOff>504825</xdr:colOff>
      <xdr:row>3</xdr:row>
      <xdr:rowOff>47625</xdr:rowOff>
    </xdr:to>
    <xdr:grpSp>
      <xdr:nvGrpSpPr>
        <xdr:cNvPr id="23" name="Group 1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>
          <a:grpSpLocks/>
        </xdr:cNvGrpSpPr>
      </xdr:nvGrpSpPr>
      <xdr:grpSpPr bwMode="auto">
        <a:xfrm>
          <a:off x="0" y="57150"/>
          <a:ext cx="6124575" cy="538163"/>
          <a:chOff x="6" y="8"/>
          <a:chExt cx="599" cy="51"/>
        </a:xfrm>
      </xdr:grpSpPr>
      <xdr:sp macro="" textlink="">
        <xdr:nvSpPr>
          <xdr:cNvPr id="24" name="AutoShape 11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6" y="11"/>
            <a:ext cx="508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pic>
        <xdr:nvPicPr>
          <xdr:cNvPr id="25" name="Picture 12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" y="10"/>
            <a:ext cx="13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6" name="Rectangle 13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9"/>
            <a:ext cx="379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7" name="Rectangle 14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139" y="8"/>
            <a:ext cx="242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Diretoria de Planejamento e Projetos</a:t>
            </a:r>
          </a:p>
        </xdr:txBody>
      </xdr:sp>
      <xdr:sp macro="" textlink="">
        <xdr:nvSpPr>
          <xdr:cNvPr id="28" name="Rectangle 15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142" y="24"/>
            <a:ext cx="463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Gerência de Gestão de Transporte de Transporte Publico</a:t>
            </a:r>
          </a:p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Departamento de Remuneração e Indicadores do Transporte Publico</a:t>
            </a:r>
          </a:p>
        </xdr:txBody>
      </xdr:sp>
      <xdr:sp macro="" textlink="">
        <xdr:nvSpPr>
          <xdr:cNvPr id="29" name="Rectangle 16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138" y="41"/>
            <a:ext cx="1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31</xdr:col>
      <xdr:colOff>95250</xdr:colOff>
      <xdr:row>0</xdr:row>
      <xdr:rowOff>28575</xdr:rowOff>
    </xdr:from>
    <xdr:to>
      <xdr:col>38</xdr:col>
      <xdr:colOff>133350</xdr:colOff>
      <xdr:row>3</xdr:row>
      <xdr:rowOff>9525</xdr:rowOff>
    </xdr:to>
    <xdr:grpSp>
      <xdr:nvGrpSpPr>
        <xdr:cNvPr id="30" name="Group 1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pSpPr>
          <a:grpSpLocks/>
        </xdr:cNvGrpSpPr>
      </xdr:nvGrpSpPr>
      <xdr:grpSpPr bwMode="auto">
        <a:xfrm>
          <a:off x="31646813" y="28575"/>
          <a:ext cx="7181850" cy="528638"/>
          <a:chOff x="6" y="8"/>
          <a:chExt cx="597" cy="51"/>
        </a:xfrm>
      </xdr:grpSpPr>
      <xdr:sp macro="" textlink="">
        <xdr:nvSpPr>
          <xdr:cNvPr id="31" name="AutoShape 11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6" y="11"/>
            <a:ext cx="508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pic>
        <xdr:nvPicPr>
          <xdr:cNvPr id="32" name="Picture 12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" y="10"/>
            <a:ext cx="13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33" name="Rectangle 13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9"/>
            <a:ext cx="379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14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139" y="8"/>
            <a:ext cx="243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Diretoria de Planejamento e Projetos</a:t>
            </a:r>
          </a:p>
        </xdr:txBody>
      </xdr:sp>
      <xdr:sp macro="" textlink="">
        <xdr:nvSpPr>
          <xdr:cNvPr id="35" name="Rectangle 15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140" y="24"/>
            <a:ext cx="463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Gerência de Gestão de Transporte de Transporte Publico</a:t>
            </a:r>
          </a:p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Departamento de Remuneração e Indicadores do Transporte Publico</a:t>
            </a:r>
          </a:p>
        </xdr:txBody>
      </xdr:sp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138" y="41"/>
            <a:ext cx="1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47</xdr:col>
      <xdr:colOff>85725</xdr:colOff>
      <xdr:row>0</xdr:row>
      <xdr:rowOff>47625</xdr:rowOff>
    </xdr:from>
    <xdr:to>
      <xdr:col>54</xdr:col>
      <xdr:colOff>133350</xdr:colOff>
      <xdr:row>3</xdr:row>
      <xdr:rowOff>38100</xdr:rowOff>
    </xdr:to>
    <xdr:grpSp>
      <xdr:nvGrpSpPr>
        <xdr:cNvPr id="37" name="Group 1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GrpSpPr>
          <a:grpSpLocks/>
        </xdr:cNvGrpSpPr>
      </xdr:nvGrpSpPr>
      <xdr:grpSpPr bwMode="auto">
        <a:xfrm>
          <a:off x="43495913" y="47625"/>
          <a:ext cx="7191375" cy="538163"/>
          <a:chOff x="6" y="8"/>
          <a:chExt cx="599" cy="52"/>
        </a:xfrm>
      </xdr:grpSpPr>
      <xdr:sp macro="" textlink="">
        <xdr:nvSpPr>
          <xdr:cNvPr id="38" name="AutoShape 11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6" y="11"/>
            <a:ext cx="508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pic>
        <xdr:nvPicPr>
          <xdr:cNvPr id="39" name="Picture 12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" y="10"/>
            <a:ext cx="13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0" name="Rectangle 13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136" y="9"/>
            <a:ext cx="379" cy="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1" name="Rectangle 14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137" y="8"/>
            <a:ext cx="243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Diretoria de Planejamento e Projetos</a:t>
            </a:r>
          </a:p>
        </xdr:txBody>
      </xdr:sp>
      <xdr:sp macro="" textlink="">
        <xdr:nvSpPr>
          <xdr:cNvPr id="42" name="Rectangle 15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142" y="25"/>
            <a:ext cx="463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Gerência de Gestão de Transporte de Transporte Publico</a:t>
            </a:r>
          </a:p>
          <a:p>
            <a:pPr algn="l" rtl="0">
              <a:defRPr sz="1000"/>
            </a:pPr>
            <a:r>
              <a:rPr lang="pt-BR" sz="1000" b="0" i="0" strike="noStrike">
                <a:solidFill>
                  <a:srgbClr val="000000"/>
                </a:solidFill>
                <a:latin typeface="Arial"/>
                <a:cs typeface="Arial"/>
              </a:rPr>
              <a:t>Departamento de Remuneração e Indicadores do Transporte Publico</a:t>
            </a:r>
          </a:p>
        </xdr:txBody>
      </xdr:sp>
      <xdr:sp macro="" textlink="">
        <xdr:nvSpPr>
          <xdr:cNvPr id="43" name="Rectangle 16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138" y="41"/>
            <a:ext cx="1" cy="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2E9AE-F399-4054-BD6C-F87BE62D1376}">
  <dimension ref="C2:N35"/>
  <sheetViews>
    <sheetView showGridLines="0" tabSelected="1" topLeftCell="A19" workbookViewId="0">
      <selection activeCell="H32" sqref="H32"/>
    </sheetView>
  </sheetViews>
  <sheetFormatPr defaultRowHeight="15" x14ac:dyDescent="0.25"/>
  <sheetData>
    <row r="2" spans="3:14" x14ac:dyDescent="0.25">
      <c r="C2" s="246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8"/>
    </row>
    <row r="3" spans="3:14" x14ac:dyDescent="0.25">
      <c r="C3" s="249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1"/>
    </row>
    <row r="4" spans="3:14" x14ac:dyDescent="0.25">
      <c r="C4" s="249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1"/>
    </row>
    <row r="5" spans="3:14" x14ac:dyDescent="0.25">
      <c r="C5" s="249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1"/>
    </row>
    <row r="6" spans="3:14" x14ac:dyDescent="0.25">
      <c r="C6" s="249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1"/>
    </row>
    <row r="7" spans="3:14" x14ac:dyDescent="0.25">
      <c r="C7" s="249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1"/>
    </row>
    <row r="8" spans="3:14" x14ac:dyDescent="0.25">
      <c r="C8" s="249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1"/>
    </row>
    <row r="9" spans="3:14" x14ac:dyDescent="0.25">
      <c r="C9" s="249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1"/>
    </row>
    <row r="10" spans="3:14" x14ac:dyDescent="0.25">
      <c r="C10" s="249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1"/>
    </row>
    <row r="11" spans="3:14" x14ac:dyDescent="0.25">
      <c r="C11" s="249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1"/>
    </row>
    <row r="12" spans="3:14" x14ac:dyDescent="0.25">
      <c r="C12" s="249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1"/>
    </row>
    <row r="13" spans="3:14" x14ac:dyDescent="0.25">
      <c r="C13" s="249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1"/>
    </row>
    <row r="14" spans="3:14" ht="15.75" x14ac:dyDescent="0.25">
      <c r="C14" s="249"/>
      <c r="D14" s="250"/>
      <c r="E14" s="250"/>
      <c r="F14" s="250"/>
      <c r="G14" s="250"/>
      <c r="H14" s="252"/>
      <c r="I14" s="250"/>
      <c r="J14" s="250"/>
      <c r="K14" s="250"/>
      <c r="L14" s="250"/>
      <c r="M14" s="250"/>
      <c r="N14" s="251"/>
    </row>
    <row r="15" spans="3:14" ht="15.75" x14ac:dyDescent="0.25">
      <c r="C15" s="249"/>
      <c r="D15" s="250"/>
      <c r="E15" s="250"/>
      <c r="F15" s="250"/>
      <c r="G15" s="250"/>
      <c r="H15" s="252" t="s">
        <v>180</v>
      </c>
      <c r="I15" s="250"/>
      <c r="J15" s="250"/>
      <c r="K15" s="250"/>
      <c r="L15" s="250"/>
      <c r="M15" s="250"/>
      <c r="N15" s="251"/>
    </row>
    <row r="16" spans="3:14" ht="15.75" x14ac:dyDescent="0.25">
      <c r="C16" s="249"/>
      <c r="D16" s="250"/>
      <c r="E16" s="250"/>
      <c r="F16" s="250"/>
      <c r="G16" s="250"/>
      <c r="H16" s="252" t="s">
        <v>181</v>
      </c>
      <c r="I16" s="250"/>
      <c r="J16" s="250"/>
      <c r="K16" s="250"/>
      <c r="L16" s="250"/>
      <c r="M16" s="250"/>
      <c r="N16" s="251"/>
    </row>
    <row r="17" spans="3:14" ht="15.75" x14ac:dyDescent="0.25">
      <c r="C17" s="249"/>
      <c r="D17" s="250"/>
      <c r="E17" s="250"/>
      <c r="F17" s="250"/>
      <c r="G17" s="250"/>
      <c r="H17" s="252"/>
      <c r="I17" s="250"/>
      <c r="J17" s="250"/>
      <c r="K17" s="250"/>
      <c r="L17" s="250"/>
      <c r="M17" s="250"/>
      <c r="N17" s="251"/>
    </row>
    <row r="18" spans="3:14" ht="15.75" x14ac:dyDescent="0.25">
      <c r="C18" s="249"/>
      <c r="D18" s="250"/>
      <c r="E18" s="250"/>
      <c r="F18" s="250"/>
      <c r="G18" s="250"/>
      <c r="H18" s="252"/>
      <c r="I18" s="250"/>
      <c r="J18" s="250"/>
      <c r="K18" s="250"/>
      <c r="L18" s="250"/>
      <c r="M18" s="250"/>
      <c r="N18" s="251"/>
    </row>
    <row r="19" spans="3:14" ht="15.75" x14ac:dyDescent="0.25">
      <c r="C19" s="249"/>
      <c r="D19" s="250"/>
      <c r="E19" s="250"/>
      <c r="F19" s="250"/>
      <c r="G19" s="250"/>
      <c r="H19" s="252"/>
      <c r="I19" s="250"/>
      <c r="J19" s="250"/>
      <c r="K19" s="250"/>
      <c r="L19" s="250"/>
      <c r="M19" s="250"/>
      <c r="N19" s="251"/>
    </row>
    <row r="20" spans="3:14" ht="15.75" x14ac:dyDescent="0.25">
      <c r="C20" s="249"/>
      <c r="D20" s="250"/>
      <c r="E20" s="250"/>
      <c r="F20" s="250"/>
      <c r="G20" s="250"/>
      <c r="H20" s="252"/>
      <c r="I20" s="250"/>
      <c r="J20" s="250"/>
      <c r="K20" s="250"/>
      <c r="L20" s="250"/>
      <c r="M20" s="250"/>
      <c r="N20" s="251"/>
    </row>
    <row r="21" spans="3:14" ht="15.75" x14ac:dyDescent="0.25">
      <c r="C21" s="249"/>
      <c r="D21" s="250"/>
      <c r="E21" s="250"/>
      <c r="F21" s="250"/>
      <c r="G21" s="250"/>
      <c r="H21" s="252" t="s">
        <v>13</v>
      </c>
      <c r="I21" s="250"/>
      <c r="J21" s="250"/>
      <c r="K21" s="250"/>
      <c r="L21" s="250"/>
      <c r="M21" s="250"/>
      <c r="N21" s="251"/>
    </row>
    <row r="22" spans="3:14" ht="15.75" x14ac:dyDescent="0.25">
      <c r="C22" s="249"/>
      <c r="D22" s="250"/>
      <c r="E22" s="250"/>
      <c r="F22" s="250"/>
      <c r="G22" s="250"/>
      <c r="H22" s="252" t="s">
        <v>184</v>
      </c>
      <c r="I22" s="250"/>
      <c r="J22" s="250"/>
      <c r="K22" s="250"/>
      <c r="L22" s="250"/>
      <c r="M22" s="250"/>
      <c r="N22" s="251"/>
    </row>
    <row r="23" spans="3:14" ht="15.75" x14ac:dyDescent="0.25">
      <c r="C23" s="249"/>
      <c r="D23" s="250"/>
      <c r="E23" s="250"/>
      <c r="F23" s="250"/>
      <c r="G23" s="250"/>
      <c r="H23" s="252"/>
      <c r="I23" s="250"/>
      <c r="J23" s="250"/>
      <c r="K23" s="250"/>
      <c r="L23" s="250"/>
      <c r="M23" s="250"/>
      <c r="N23" s="251"/>
    </row>
    <row r="24" spans="3:14" ht="15.75" x14ac:dyDescent="0.25">
      <c r="C24" s="249"/>
      <c r="D24" s="250"/>
      <c r="E24" s="250"/>
      <c r="F24" s="250"/>
      <c r="G24" s="250"/>
      <c r="H24" s="252"/>
      <c r="I24" s="250"/>
      <c r="J24" s="250"/>
      <c r="K24" s="250"/>
      <c r="L24" s="250"/>
      <c r="M24" s="250"/>
      <c r="N24" s="251"/>
    </row>
    <row r="25" spans="3:14" ht="15.75" x14ac:dyDescent="0.25">
      <c r="C25" s="249"/>
      <c r="D25" s="250"/>
      <c r="E25" s="250"/>
      <c r="F25" s="250"/>
      <c r="G25" s="250"/>
      <c r="H25" s="252"/>
      <c r="I25" s="250"/>
      <c r="J25" s="250"/>
      <c r="K25" s="250"/>
      <c r="L25" s="250"/>
      <c r="M25" s="250"/>
      <c r="N25" s="251"/>
    </row>
    <row r="26" spans="3:14" ht="15.75" x14ac:dyDescent="0.25">
      <c r="C26" s="249"/>
      <c r="D26" s="250"/>
      <c r="E26" s="250"/>
      <c r="F26" s="250"/>
      <c r="G26" s="250"/>
      <c r="H26" s="252" t="s">
        <v>182</v>
      </c>
      <c r="I26" s="250"/>
      <c r="J26" s="250"/>
      <c r="K26" s="250"/>
      <c r="L26" s="250"/>
      <c r="M26" s="250"/>
      <c r="N26" s="251"/>
    </row>
    <row r="27" spans="3:14" ht="15.75" x14ac:dyDescent="0.25">
      <c r="C27" s="249"/>
      <c r="D27" s="250"/>
      <c r="E27" s="250"/>
      <c r="F27" s="250"/>
      <c r="G27" s="250"/>
      <c r="H27" s="252"/>
      <c r="I27" s="250"/>
      <c r="J27" s="250"/>
      <c r="K27" s="250"/>
      <c r="L27" s="250"/>
      <c r="M27" s="250"/>
      <c r="N27" s="251"/>
    </row>
    <row r="28" spans="3:14" ht="15.75" x14ac:dyDescent="0.25">
      <c r="C28" s="249"/>
      <c r="D28" s="250"/>
      <c r="E28" s="250"/>
      <c r="F28" s="250"/>
      <c r="G28" s="250"/>
      <c r="H28" s="252"/>
      <c r="I28" s="250"/>
      <c r="J28" s="250"/>
      <c r="K28" s="250"/>
      <c r="L28" s="250"/>
      <c r="M28" s="250"/>
      <c r="N28" s="251"/>
    </row>
    <row r="29" spans="3:14" ht="15.75" x14ac:dyDescent="0.25">
      <c r="C29" s="249"/>
      <c r="D29" s="250"/>
      <c r="E29" s="250"/>
      <c r="F29" s="250"/>
      <c r="G29" s="250"/>
      <c r="H29" s="252"/>
      <c r="I29" s="250"/>
      <c r="J29" s="250"/>
      <c r="K29" s="250"/>
      <c r="L29" s="250"/>
      <c r="M29" s="250"/>
      <c r="N29" s="251"/>
    </row>
    <row r="30" spans="3:14" ht="15.75" x14ac:dyDescent="0.25">
      <c r="C30" s="249"/>
      <c r="D30" s="250"/>
      <c r="E30" s="250"/>
      <c r="F30" s="250"/>
      <c r="G30" s="250"/>
      <c r="H30" s="253"/>
      <c r="I30" s="250"/>
      <c r="J30" s="250"/>
      <c r="K30" s="250"/>
      <c r="L30" s="250"/>
      <c r="M30" s="250"/>
      <c r="N30" s="251"/>
    </row>
    <row r="31" spans="3:14" ht="15.75" x14ac:dyDescent="0.25">
      <c r="C31" s="249"/>
      <c r="D31" s="250"/>
      <c r="E31" s="250"/>
      <c r="F31" s="250"/>
      <c r="G31" s="250"/>
      <c r="H31" s="252" t="s">
        <v>183</v>
      </c>
      <c r="I31" s="250"/>
      <c r="J31" s="250"/>
      <c r="K31" s="250"/>
      <c r="L31" s="250"/>
      <c r="M31" s="250"/>
      <c r="N31" s="251"/>
    </row>
    <row r="32" spans="3:14" ht="15.75" x14ac:dyDescent="0.25">
      <c r="C32" s="249"/>
      <c r="D32" s="250"/>
      <c r="E32" s="250"/>
      <c r="F32" s="250"/>
      <c r="G32" s="250"/>
      <c r="H32" s="254" t="s">
        <v>185</v>
      </c>
      <c r="I32" s="250"/>
      <c r="J32" s="250"/>
      <c r="K32" s="250"/>
      <c r="L32" s="250"/>
      <c r="M32" s="250"/>
      <c r="N32" s="251"/>
    </row>
    <row r="33" spans="3:14" x14ac:dyDescent="0.25">
      <c r="C33" s="249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1"/>
    </row>
    <row r="34" spans="3:14" x14ac:dyDescent="0.25">
      <c r="C34" s="249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1"/>
    </row>
    <row r="35" spans="3:14" x14ac:dyDescent="0.25">
      <c r="C35" s="255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7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06"/>
  <sheetViews>
    <sheetView showGridLines="0" topLeftCell="A222" zoomScale="55" zoomScaleNormal="55" workbookViewId="0">
      <selection activeCell="E318" sqref="E318"/>
    </sheetView>
  </sheetViews>
  <sheetFormatPr defaultColWidth="9.140625" defaultRowHeight="15" x14ac:dyDescent="0.25"/>
  <cols>
    <col min="1" max="1" width="23.28515625" style="60" bestFit="1" customWidth="1"/>
    <col min="2" max="2" width="20.85546875" style="60" bestFit="1" customWidth="1"/>
    <col min="3" max="3" width="39.5703125" style="60" bestFit="1" customWidth="1"/>
    <col min="4" max="4" width="38.85546875" style="60" bestFit="1" customWidth="1"/>
    <col min="5" max="5" width="8.7109375" style="6" bestFit="1" customWidth="1"/>
    <col min="6" max="6" width="21.140625" style="8" bestFit="1" customWidth="1"/>
    <col min="7" max="7" width="21.7109375" style="8" bestFit="1" customWidth="1"/>
    <col min="8" max="8" width="12.85546875" style="8" bestFit="1" customWidth="1"/>
    <col min="9" max="9" width="13.85546875" style="8" bestFit="1" customWidth="1"/>
    <col min="10" max="10" width="16.28515625" style="8" bestFit="1" customWidth="1"/>
    <col min="11" max="11" width="18.85546875" style="8" bestFit="1" customWidth="1"/>
    <col min="12" max="12" width="14.42578125" style="8" bestFit="1" customWidth="1"/>
    <col min="13" max="13" width="12.85546875" style="8" bestFit="1" customWidth="1"/>
    <col min="14" max="14" width="16.28515625" style="8" bestFit="1" customWidth="1"/>
    <col min="15" max="15" width="18.28515625" style="8" bestFit="1" customWidth="1"/>
    <col min="16" max="16" width="15.42578125" style="8" bestFit="1" customWidth="1"/>
    <col min="17" max="17" width="14.42578125" style="8" bestFit="1" customWidth="1"/>
    <col min="18" max="18" width="23.5703125" style="8" bestFit="1" customWidth="1"/>
    <col min="19" max="19" width="13.7109375" style="8" bestFit="1" customWidth="1"/>
    <col min="20" max="20" width="13.42578125" style="8" bestFit="1" customWidth="1"/>
    <col min="21" max="21" width="14.42578125" style="8" bestFit="1" customWidth="1"/>
    <col min="22" max="22" width="16.28515625" style="8" bestFit="1" customWidth="1"/>
    <col min="23" max="23" width="20.85546875" style="8" bestFit="1" customWidth="1"/>
    <col min="24" max="24" width="30.5703125" style="8" bestFit="1" customWidth="1"/>
    <col min="25" max="25" width="19.85546875" style="8" bestFit="1" customWidth="1"/>
    <col min="26" max="26" width="36.28515625" style="9" bestFit="1" customWidth="1"/>
    <col min="27" max="27" width="35.7109375" style="8" bestFit="1" customWidth="1"/>
    <col min="28" max="28" width="11.28515625" style="8" bestFit="1" customWidth="1"/>
    <col min="29" max="29" width="29.28515625" style="8" bestFit="1" customWidth="1"/>
    <col min="30" max="30" width="21.7109375" style="8" bestFit="1" customWidth="1"/>
    <col min="31" max="31" width="13.7109375" style="8" bestFit="1" customWidth="1"/>
    <col min="32" max="32" width="18" style="8" bestFit="1" customWidth="1"/>
    <col min="33" max="33" width="12.28515625" style="8" bestFit="1" customWidth="1"/>
    <col min="34" max="34" width="34" style="10" customWidth="1"/>
    <col min="35" max="35" width="2.42578125" style="8" customWidth="1"/>
    <col min="36" max="36" width="27.140625" style="8" bestFit="1" customWidth="1"/>
    <col min="37" max="37" width="13" style="8" bestFit="1" customWidth="1"/>
    <col min="38" max="38" width="8.85546875" style="8" bestFit="1" customWidth="1"/>
    <col min="39" max="39" width="33.7109375" style="8" bestFit="1" customWidth="1"/>
    <col min="40" max="16384" width="9.140625" style="8"/>
  </cols>
  <sheetData>
    <row r="1" spans="1:39" x14ac:dyDescent="0.25">
      <c r="A1" s="262" t="s">
        <v>140</v>
      </c>
      <c r="B1" s="262"/>
      <c r="C1" s="262"/>
      <c r="D1" s="262"/>
      <c r="F1" s="7"/>
    </row>
    <row r="2" spans="1:39" x14ac:dyDescent="0.25">
      <c r="A2" s="263" t="s">
        <v>141</v>
      </c>
      <c r="B2" s="263"/>
      <c r="C2" s="263"/>
      <c r="D2" s="263"/>
      <c r="F2" s="11"/>
    </row>
    <row r="3" spans="1:39" ht="15.75" customHeight="1" x14ac:dyDescent="0.25">
      <c r="A3" s="259" t="s">
        <v>133</v>
      </c>
      <c r="B3" s="259" t="s">
        <v>134</v>
      </c>
      <c r="C3" s="259" t="s">
        <v>138</v>
      </c>
      <c r="D3" s="259" t="s">
        <v>139</v>
      </c>
      <c r="F3" s="268" t="s">
        <v>18</v>
      </c>
      <c r="G3" s="268"/>
      <c r="H3" s="268" t="s">
        <v>19</v>
      </c>
      <c r="I3" s="268"/>
      <c r="J3" s="12" t="s">
        <v>20</v>
      </c>
      <c r="K3" s="12" t="s">
        <v>21</v>
      </c>
      <c r="L3" s="63" t="s">
        <v>22</v>
      </c>
      <c r="M3" s="12" t="s">
        <v>23</v>
      </c>
      <c r="N3" s="12" t="s">
        <v>24</v>
      </c>
      <c r="O3" s="12" t="s">
        <v>25</v>
      </c>
      <c r="P3" s="13" t="s">
        <v>26</v>
      </c>
      <c r="Q3" s="13" t="s">
        <v>27</v>
      </c>
      <c r="R3" s="13" t="s">
        <v>28</v>
      </c>
      <c r="S3" s="267" t="s">
        <v>29</v>
      </c>
      <c r="T3" s="267"/>
      <c r="U3" s="268" t="s">
        <v>30</v>
      </c>
      <c r="V3" s="268"/>
      <c r="W3" s="268" t="s">
        <v>142</v>
      </c>
      <c r="X3" s="268"/>
      <c r="Y3" s="268"/>
      <c r="Z3" s="268"/>
      <c r="AA3" s="268"/>
      <c r="AB3" s="269" t="s">
        <v>32</v>
      </c>
      <c r="AC3" s="269"/>
      <c r="AD3" s="269"/>
      <c r="AE3" s="269"/>
      <c r="AF3" s="269"/>
      <c r="AG3" s="269"/>
      <c r="AH3" s="265" t="s">
        <v>160</v>
      </c>
      <c r="AI3" s="14"/>
    </row>
    <row r="4" spans="1:39" x14ac:dyDescent="0.25">
      <c r="A4" s="259"/>
      <c r="B4" s="259"/>
      <c r="C4" s="259"/>
      <c r="D4" s="259"/>
      <c r="F4" s="15" t="s">
        <v>35</v>
      </c>
      <c r="G4" s="12" t="s">
        <v>128</v>
      </c>
      <c r="H4" s="15" t="s">
        <v>35</v>
      </c>
      <c r="I4" s="12" t="s">
        <v>128</v>
      </c>
      <c r="J4" s="12" t="s">
        <v>128</v>
      </c>
      <c r="K4" s="12" t="s">
        <v>36</v>
      </c>
      <c r="L4" s="63" t="s">
        <v>36</v>
      </c>
      <c r="M4" s="12" t="s">
        <v>36</v>
      </c>
      <c r="N4" s="12" t="s">
        <v>128</v>
      </c>
      <c r="O4" s="12" t="s">
        <v>128</v>
      </c>
      <c r="P4" s="16"/>
      <c r="Q4" s="12" t="s">
        <v>128</v>
      </c>
      <c r="R4" s="12" t="s">
        <v>128</v>
      </c>
      <c r="S4" s="15" t="s">
        <v>127</v>
      </c>
      <c r="T4" s="12" t="s">
        <v>128</v>
      </c>
      <c r="U4" s="15" t="s">
        <v>35</v>
      </c>
      <c r="V4" s="12" t="s">
        <v>128</v>
      </c>
      <c r="W4" s="63" t="s">
        <v>10</v>
      </c>
      <c r="X4" s="13" t="s">
        <v>37</v>
      </c>
      <c r="Y4" s="12" t="s">
        <v>38</v>
      </c>
      <c r="Z4" s="12" t="s">
        <v>39</v>
      </c>
      <c r="AA4" s="70" t="s">
        <v>40</v>
      </c>
      <c r="AB4" s="17" t="s">
        <v>41</v>
      </c>
      <c r="AC4" s="18" t="s">
        <v>42</v>
      </c>
      <c r="AD4" s="17" t="s">
        <v>43</v>
      </c>
      <c r="AE4" s="17" t="s">
        <v>44</v>
      </c>
      <c r="AF4" s="17" t="s">
        <v>10</v>
      </c>
      <c r="AG4" s="17" t="s">
        <v>45</v>
      </c>
      <c r="AH4" s="266"/>
      <c r="AI4" s="14"/>
    </row>
    <row r="5" spans="1:39" x14ac:dyDescent="0.25">
      <c r="A5" s="19" t="s">
        <v>129</v>
      </c>
      <c r="B5" s="20">
        <v>123</v>
      </c>
      <c r="C5" s="21">
        <f>+AA5-W5-L5</f>
        <v>12914.249999999998</v>
      </c>
      <c r="D5" s="21">
        <f>+C5*12</f>
        <v>154970.99999999997</v>
      </c>
      <c r="F5" s="22">
        <v>1789.75</v>
      </c>
      <c r="G5" s="22">
        <v>5346.833333333333</v>
      </c>
      <c r="H5" s="22">
        <v>205.58333333333334</v>
      </c>
      <c r="I5" s="22">
        <v>1142.9166666666667</v>
      </c>
      <c r="J5" s="22">
        <v>2.0833333333333335</v>
      </c>
      <c r="K5" s="22">
        <v>0</v>
      </c>
      <c r="L5" s="64">
        <v>658.91666666666663</v>
      </c>
      <c r="M5" s="22">
        <v>195.58333333333334</v>
      </c>
      <c r="N5" s="22">
        <v>0.66666666666666663</v>
      </c>
      <c r="O5" s="22">
        <v>116.83333333333333</v>
      </c>
      <c r="P5" s="22">
        <v>0</v>
      </c>
      <c r="Q5" s="22">
        <v>94.666666666666671</v>
      </c>
      <c r="R5" s="22">
        <v>8.8333333333333339</v>
      </c>
      <c r="S5" s="22">
        <v>74.333333333333329</v>
      </c>
      <c r="T5" s="22">
        <v>160.66666666666666</v>
      </c>
      <c r="U5" s="22">
        <v>2245.5</v>
      </c>
      <c r="V5" s="22">
        <v>5845.166666666667</v>
      </c>
      <c r="W5" s="64">
        <f>+U5+S5+H5+F5</f>
        <v>4315.166666666667</v>
      </c>
      <c r="X5" s="22">
        <v>12718.666666666668</v>
      </c>
      <c r="Y5" s="23">
        <v>11952.583333333334</v>
      </c>
      <c r="Z5" s="240">
        <v>11502.977853857725</v>
      </c>
      <c r="AA5" s="71">
        <v>17888.333333333332</v>
      </c>
      <c r="AB5" s="22">
        <v>695.92229383570918</v>
      </c>
      <c r="AC5" s="22">
        <v>724.26172363736544</v>
      </c>
      <c r="AD5" s="22">
        <v>420.91388888888883</v>
      </c>
      <c r="AE5" s="22">
        <v>290.00634920634928</v>
      </c>
      <c r="AF5" s="22">
        <v>206.18830050257398</v>
      </c>
      <c r="AG5" s="22">
        <v>244.86699666656762</v>
      </c>
      <c r="AH5" s="24">
        <v>64511.768366666671</v>
      </c>
      <c r="AI5" s="25"/>
      <c r="AJ5" s="25"/>
      <c r="AK5" s="25"/>
      <c r="AL5" s="25"/>
      <c r="AM5" s="26"/>
    </row>
    <row r="6" spans="1:39" x14ac:dyDescent="0.25">
      <c r="A6" s="19" t="s">
        <v>129</v>
      </c>
      <c r="B6" s="20">
        <v>134</v>
      </c>
      <c r="C6" s="21">
        <f t="shared" ref="C6:C69" si="0">+AA6-W6-L6</f>
        <v>93204.25</v>
      </c>
      <c r="D6" s="21">
        <f t="shared" ref="D6:D69" si="1">+C6*12</f>
        <v>1118451</v>
      </c>
      <c r="F6" s="22">
        <v>17661.166666666668</v>
      </c>
      <c r="G6" s="22">
        <v>35099</v>
      </c>
      <c r="H6" s="22">
        <v>1667.1666666666667</v>
      </c>
      <c r="I6" s="22">
        <v>3614.0833333333335</v>
      </c>
      <c r="J6" s="22">
        <v>19.5</v>
      </c>
      <c r="K6" s="22">
        <v>0</v>
      </c>
      <c r="L6" s="64">
        <v>7181.583333333333</v>
      </c>
      <c r="M6" s="22">
        <v>1408.0833333333333</v>
      </c>
      <c r="N6" s="22">
        <v>7.083333333333333</v>
      </c>
      <c r="O6" s="22">
        <v>640.16666666666663</v>
      </c>
      <c r="P6" s="22">
        <v>0</v>
      </c>
      <c r="Q6" s="22">
        <v>839.41666666666663</v>
      </c>
      <c r="R6" s="22">
        <v>271.33333333333331</v>
      </c>
      <c r="S6" s="22">
        <v>1450.8333333333333</v>
      </c>
      <c r="T6" s="22">
        <v>3422.25</v>
      </c>
      <c r="U6" s="22">
        <v>22662.75</v>
      </c>
      <c r="V6" s="22">
        <v>47883.333333333336</v>
      </c>
      <c r="W6" s="64">
        <f t="shared" ref="W6:W69" si="2">+U6+S6+H6+F6</f>
        <v>43441.916666666672</v>
      </c>
      <c r="X6" s="22">
        <v>91796.166666666672</v>
      </c>
      <c r="Y6" s="23">
        <v>87916.591666666674</v>
      </c>
      <c r="Z6" s="240">
        <v>85131.346944838457</v>
      </c>
      <c r="AA6" s="71">
        <v>143827.75</v>
      </c>
      <c r="AB6" s="22">
        <v>5853.8447854237056</v>
      </c>
      <c r="AC6" s="22">
        <v>5819.7018964762028</v>
      </c>
      <c r="AD6" s="22">
        <v>2807.8319444444446</v>
      </c>
      <c r="AE6" s="22">
        <v>1719.3303571428571</v>
      </c>
      <c r="AF6" s="22">
        <v>2070.5940275177404</v>
      </c>
      <c r="AG6" s="22">
        <v>1891.6253789529826</v>
      </c>
      <c r="AH6" s="24">
        <v>477385.49013333337</v>
      </c>
      <c r="AI6" s="14"/>
      <c r="AJ6" s="27" t="s">
        <v>0</v>
      </c>
      <c r="AK6" s="28">
        <v>44564</v>
      </c>
      <c r="AL6" s="14"/>
      <c r="AM6" s="14"/>
    </row>
    <row r="7" spans="1:39" x14ac:dyDescent="0.25">
      <c r="A7" s="19" t="s">
        <v>129</v>
      </c>
      <c r="B7" s="29">
        <v>190</v>
      </c>
      <c r="C7" s="21">
        <f t="shared" si="0"/>
        <v>129984.24999999999</v>
      </c>
      <c r="D7" s="21">
        <f t="shared" si="1"/>
        <v>1559810.9999999998</v>
      </c>
      <c r="F7" s="30">
        <v>20979.666666666668</v>
      </c>
      <c r="G7" s="30">
        <v>57145.25</v>
      </c>
      <c r="H7" s="30">
        <v>1634</v>
      </c>
      <c r="I7" s="30">
        <v>7464.583333333333</v>
      </c>
      <c r="J7" s="30">
        <v>47.916666666666664</v>
      </c>
      <c r="K7" s="30">
        <v>0</v>
      </c>
      <c r="L7" s="65">
        <v>4960.833333333333</v>
      </c>
      <c r="M7" s="30">
        <v>1567.8333333333333</v>
      </c>
      <c r="N7" s="30">
        <v>15.333333333333334</v>
      </c>
      <c r="O7" s="30">
        <v>1421.1666666666667</v>
      </c>
      <c r="P7" s="30">
        <v>0</v>
      </c>
      <c r="Q7" s="30">
        <v>1009.8333333333334</v>
      </c>
      <c r="R7" s="30">
        <v>205.66666666666666</v>
      </c>
      <c r="S7" s="30">
        <v>788.58333333333337</v>
      </c>
      <c r="T7" s="30">
        <v>1191.8333333333333</v>
      </c>
      <c r="U7" s="30">
        <v>25865.083333333332</v>
      </c>
      <c r="V7" s="30">
        <v>59914.833333333336</v>
      </c>
      <c r="W7" s="64">
        <f t="shared" si="2"/>
        <v>49267.333333333328</v>
      </c>
      <c r="X7" s="30">
        <v>128416.41666666666</v>
      </c>
      <c r="Y7" s="31">
        <v>123341.75</v>
      </c>
      <c r="Z7" s="240">
        <v>118757.40528390283</v>
      </c>
      <c r="AA7" s="72">
        <v>184212.41666666666</v>
      </c>
      <c r="AB7" s="32">
        <v>7560.4235524582209</v>
      </c>
      <c r="AC7" s="33">
        <v>7461.5079243140062</v>
      </c>
      <c r="AD7" s="33">
        <v>3554.151388888889</v>
      </c>
      <c r="AE7" s="33">
        <v>2039.0974206349204</v>
      </c>
      <c r="AF7" s="33">
        <v>2350.5998134334518</v>
      </c>
      <c r="AG7" s="33">
        <v>2604.9118695123843</v>
      </c>
      <c r="AH7" s="34">
        <v>665958.4047999999</v>
      </c>
      <c r="AI7" s="14"/>
      <c r="AJ7" s="82" t="s">
        <v>2</v>
      </c>
      <c r="AK7" s="83">
        <v>5.6</v>
      </c>
      <c r="AL7" s="84">
        <f>+AK7/$AK$7</f>
        <v>1</v>
      </c>
    </row>
    <row r="8" spans="1:39" x14ac:dyDescent="0.25">
      <c r="A8" s="19" t="s">
        <v>129</v>
      </c>
      <c r="B8" s="20">
        <v>205</v>
      </c>
      <c r="C8" s="21">
        <f t="shared" si="0"/>
        <v>13013.833333333336</v>
      </c>
      <c r="D8" s="21">
        <f t="shared" si="1"/>
        <v>156166.00000000003</v>
      </c>
      <c r="F8" s="22">
        <v>1905.6666666666667</v>
      </c>
      <c r="G8" s="22">
        <v>5644.25</v>
      </c>
      <c r="H8" s="22">
        <v>212.16666666666666</v>
      </c>
      <c r="I8" s="22">
        <v>818</v>
      </c>
      <c r="J8" s="22">
        <v>2.75</v>
      </c>
      <c r="K8" s="22">
        <v>0</v>
      </c>
      <c r="L8" s="64">
        <v>674.75</v>
      </c>
      <c r="M8" s="22">
        <v>186.25</v>
      </c>
      <c r="N8" s="22">
        <v>1.25</v>
      </c>
      <c r="O8" s="22">
        <v>146.83333333333334</v>
      </c>
      <c r="P8" s="22">
        <v>0</v>
      </c>
      <c r="Q8" s="22">
        <v>96.166666666666671</v>
      </c>
      <c r="R8" s="22">
        <v>9</v>
      </c>
      <c r="S8" s="22">
        <v>76.25</v>
      </c>
      <c r="T8" s="22">
        <v>182.25</v>
      </c>
      <c r="U8" s="22">
        <v>2456.25</v>
      </c>
      <c r="V8" s="22">
        <v>5927.083333333333</v>
      </c>
      <c r="W8" s="64">
        <f t="shared" si="2"/>
        <v>4650.333333333333</v>
      </c>
      <c r="X8" s="22">
        <v>12827.583333333332</v>
      </c>
      <c r="Y8" s="23">
        <v>12245.658333333331</v>
      </c>
      <c r="Z8" s="240">
        <v>11783.673696324951</v>
      </c>
      <c r="AA8" s="71">
        <v>18338.916666666668</v>
      </c>
      <c r="AB8" s="22">
        <v>708.31119989532465</v>
      </c>
      <c r="AC8" s="22">
        <v>742.72296425047614</v>
      </c>
      <c r="AD8" s="22">
        <v>457.00833333333338</v>
      </c>
      <c r="AE8" s="22">
        <v>303.35833333333335</v>
      </c>
      <c r="AF8" s="22">
        <v>222.43702842415658</v>
      </c>
      <c r="AG8" s="22">
        <v>242.93708573558405</v>
      </c>
      <c r="AH8" s="24">
        <v>66090.275316666666</v>
      </c>
      <c r="AI8" s="14"/>
      <c r="AJ8" s="35" t="s">
        <v>3</v>
      </c>
      <c r="AK8" s="36">
        <v>2.06</v>
      </c>
      <c r="AL8" s="25">
        <f t="shared" ref="AL8:AL12" si="3">+AK8/$AK$7</f>
        <v>0.36785714285714288</v>
      </c>
    </row>
    <row r="9" spans="1:39" x14ac:dyDescent="0.25">
      <c r="A9" s="19" t="s">
        <v>129</v>
      </c>
      <c r="B9" s="20">
        <v>210</v>
      </c>
      <c r="C9" s="21">
        <f t="shared" si="0"/>
        <v>76289.333333333314</v>
      </c>
      <c r="D9" s="21">
        <f t="shared" si="1"/>
        <v>915471.99999999977</v>
      </c>
      <c r="F9" s="22">
        <v>15600.083333333334</v>
      </c>
      <c r="G9" s="22">
        <v>31319.583333333332</v>
      </c>
      <c r="H9" s="22">
        <v>1993.4166666666667</v>
      </c>
      <c r="I9" s="22">
        <v>3535.5</v>
      </c>
      <c r="J9" s="22">
        <v>41.333333333333336</v>
      </c>
      <c r="K9" s="22">
        <v>0.75</v>
      </c>
      <c r="L9" s="64">
        <v>4953.666666666667</v>
      </c>
      <c r="M9" s="22">
        <v>985.5</v>
      </c>
      <c r="N9" s="22">
        <v>11.666666666666666</v>
      </c>
      <c r="O9" s="22">
        <v>555.25</v>
      </c>
      <c r="P9" s="22">
        <v>0</v>
      </c>
      <c r="Q9" s="22">
        <v>623</v>
      </c>
      <c r="R9" s="22">
        <v>293.25</v>
      </c>
      <c r="S9" s="22">
        <v>1046.5</v>
      </c>
      <c r="T9" s="22">
        <v>2271.5</v>
      </c>
      <c r="U9" s="22">
        <v>17905.166666666668</v>
      </c>
      <c r="V9" s="22">
        <v>36652</v>
      </c>
      <c r="W9" s="64">
        <f t="shared" si="2"/>
        <v>36545.166666666672</v>
      </c>
      <c r="X9" s="22">
        <v>75303.083333333328</v>
      </c>
      <c r="Y9" s="23">
        <v>72046.033333333311</v>
      </c>
      <c r="Z9" s="240">
        <v>69559.509386918813</v>
      </c>
      <c r="AA9" s="71">
        <v>117788.16666666666</v>
      </c>
      <c r="AB9" s="22">
        <v>4645.4777481830397</v>
      </c>
      <c r="AC9" s="22">
        <v>4774.0943733581144</v>
      </c>
      <c r="AD9" s="22">
        <v>2670.7791666666667</v>
      </c>
      <c r="AE9" s="22">
        <v>1732.6246031746034</v>
      </c>
      <c r="AF9" s="22">
        <v>1745.7979873101724</v>
      </c>
      <c r="AG9" s="22">
        <v>1449.8398804364338</v>
      </c>
      <c r="AH9" s="24">
        <v>390124.15436666668</v>
      </c>
      <c r="AI9" s="14"/>
      <c r="AJ9" s="35" t="s">
        <v>4</v>
      </c>
      <c r="AK9" s="36">
        <v>5.15</v>
      </c>
      <c r="AL9" s="25">
        <f t="shared" si="3"/>
        <v>0.91964285714285732</v>
      </c>
    </row>
    <row r="10" spans="1:39" x14ac:dyDescent="0.25">
      <c r="A10" s="19" t="s">
        <v>129</v>
      </c>
      <c r="B10" s="20">
        <v>211</v>
      </c>
      <c r="C10" s="21">
        <f t="shared" si="0"/>
        <v>48356.166666666672</v>
      </c>
      <c r="D10" s="21">
        <f t="shared" si="1"/>
        <v>580274</v>
      </c>
      <c r="F10" s="22">
        <v>9485.25</v>
      </c>
      <c r="G10" s="22">
        <v>19966.5</v>
      </c>
      <c r="H10" s="22">
        <v>795.16666666666663</v>
      </c>
      <c r="I10" s="22">
        <v>2064.5833333333335</v>
      </c>
      <c r="J10" s="22">
        <v>9.5833333333333339</v>
      </c>
      <c r="K10" s="22">
        <v>0</v>
      </c>
      <c r="L10" s="64">
        <v>3463.6666666666665</v>
      </c>
      <c r="M10" s="22">
        <v>570.83333333333337</v>
      </c>
      <c r="N10" s="22">
        <v>4.083333333333333</v>
      </c>
      <c r="O10" s="22">
        <v>334.83333333333331</v>
      </c>
      <c r="P10" s="22">
        <v>0</v>
      </c>
      <c r="Q10" s="22">
        <v>406.25</v>
      </c>
      <c r="R10" s="22">
        <v>118.91666666666667</v>
      </c>
      <c r="S10" s="22">
        <v>608.08333333333337</v>
      </c>
      <c r="T10" s="22">
        <v>1456.4166666666667</v>
      </c>
      <c r="U10" s="22">
        <v>10646.333333333334</v>
      </c>
      <c r="V10" s="22">
        <v>23424.166666666668</v>
      </c>
      <c r="W10" s="64">
        <f t="shared" si="2"/>
        <v>21534.833333333336</v>
      </c>
      <c r="X10" s="22">
        <v>47785.333333333328</v>
      </c>
      <c r="Y10" s="23">
        <v>45818.375</v>
      </c>
      <c r="Z10" s="240">
        <v>44226.127671108254</v>
      </c>
      <c r="AA10" s="71">
        <v>73354.666666666672</v>
      </c>
      <c r="AB10" s="22">
        <v>2934.176144701345</v>
      </c>
      <c r="AC10" s="22">
        <v>2971.6525736771655</v>
      </c>
      <c r="AD10" s="22">
        <v>1497.7375</v>
      </c>
      <c r="AE10" s="22">
        <v>1044.0121031746032</v>
      </c>
      <c r="AF10" s="22">
        <v>1028.2534613047769</v>
      </c>
      <c r="AG10" s="22">
        <v>952.96134169828406</v>
      </c>
      <c r="AH10" s="24">
        <v>248022.77455000003</v>
      </c>
      <c r="AI10" s="14"/>
      <c r="AJ10" s="35" t="s">
        <v>7</v>
      </c>
      <c r="AK10" s="36">
        <f>AK9*0.5</f>
        <v>2.5750000000000002</v>
      </c>
      <c r="AL10" s="25">
        <f t="shared" si="3"/>
        <v>0.45982142857142866</v>
      </c>
    </row>
    <row r="11" spans="1:39" x14ac:dyDescent="0.25">
      <c r="A11" s="19" t="s">
        <v>129</v>
      </c>
      <c r="B11" s="20">
        <v>214</v>
      </c>
      <c r="C11" s="21">
        <f t="shared" si="0"/>
        <v>39186.750000000007</v>
      </c>
      <c r="D11" s="21">
        <f t="shared" si="1"/>
        <v>470241.00000000012</v>
      </c>
      <c r="F11" s="22">
        <v>17231.25</v>
      </c>
      <c r="G11" s="22">
        <v>18076.25</v>
      </c>
      <c r="H11" s="22">
        <v>702.83333333333337</v>
      </c>
      <c r="I11" s="22">
        <v>1126.5833333333333</v>
      </c>
      <c r="J11" s="22">
        <v>7.583333333333333</v>
      </c>
      <c r="K11" s="22">
        <v>0</v>
      </c>
      <c r="L11" s="64">
        <v>1986.3333333333333</v>
      </c>
      <c r="M11" s="22">
        <v>488.83333333333331</v>
      </c>
      <c r="N11" s="22">
        <v>4.333333333333333</v>
      </c>
      <c r="O11" s="22">
        <v>143.25</v>
      </c>
      <c r="P11" s="22">
        <v>0</v>
      </c>
      <c r="Q11" s="22">
        <v>345.75</v>
      </c>
      <c r="R11" s="22">
        <v>47.5</v>
      </c>
      <c r="S11" s="22">
        <v>301.41666666666669</v>
      </c>
      <c r="T11" s="22">
        <v>432.33333333333331</v>
      </c>
      <c r="U11" s="22">
        <v>17483.666666666668</v>
      </c>
      <c r="V11" s="22">
        <v>18514.333333333332</v>
      </c>
      <c r="W11" s="64">
        <f t="shared" si="2"/>
        <v>35719.166666666672</v>
      </c>
      <c r="X11" s="22">
        <v>38697.916666666657</v>
      </c>
      <c r="Y11" s="23">
        <v>37805.799999999996</v>
      </c>
      <c r="Z11" s="240">
        <v>36586.316946486135</v>
      </c>
      <c r="AA11" s="71">
        <v>76892.250000000015</v>
      </c>
      <c r="AB11" s="22">
        <v>3704.1969957007132</v>
      </c>
      <c r="AC11" s="22">
        <v>3110.4669224155127</v>
      </c>
      <c r="AD11" s="22">
        <v>30.583333333333332</v>
      </c>
      <c r="AE11" s="22">
        <v>4.5</v>
      </c>
      <c r="AF11" s="22">
        <v>1721.3752710993558</v>
      </c>
      <c r="AG11" s="22">
        <v>991.41086230067867</v>
      </c>
      <c r="AH11" s="24">
        <v>205142.64799999999</v>
      </c>
      <c r="AI11" s="14"/>
      <c r="AJ11" s="37" t="s">
        <v>10</v>
      </c>
      <c r="AK11" s="38">
        <v>0.45</v>
      </c>
      <c r="AL11" s="85">
        <v>0.11600000000000001</v>
      </c>
      <c r="AM11" s="25" t="s">
        <v>11</v>
      </c>
    </row>
    <row r="12" spans="1:39" x14ac:dyDescent="0.25">
      <c r="A12" s="19" t="s">
        <v>129</v>
      </c>
      <c r="B12" s="20">
        <v>220</v>
      </c>
      <c r="C12" s="21">
        <f t="shared" si="0"/>
        <v>28141.583333333332</v>
      </c>
      <c r="D12" s="21">
        <f t="shared" si="1"/>
        <v>337699</v>
      </c>
      <c r="F12" s="22">
        <v>6448.75</v>
      </c>
      <c r="G12" s="22">
        <v>11474.916666666666</v>
      </c>
      <c r="H12" s="22">
        <v>494.58333333333331</v>
      </c>
      <c r="I12" s="22">
        <v>1483.9166666666667</v>
      </c>
      <c r="J12" s="22">
        <v>9.3333333333333339</v>
      </c>
      <c r="K12" s="22">
        <v>0</v>
      </c>
      <c r="L12" s="64">
        <v>2871.8333333333335</v>
      </c>
      <c r="M12" s="22">
        <v>474.33333333333331</v>
      </c>
      <c r="N12" s="22">
        <v>3.25</v>
      </c>
      <c r="O12" s="22">
        <v>204.41666666666666</v>
      </c>
      <c r="P12" s="22">
        <v>0</v>
      </c>
      <c r="Q12" s="22">
        <v>233.5</v>
      </c>
      <c r="R12" s="22">
        <v>65.666666666666671</v>
      </c>
      <c r="S12" s="22">
        <v>446.08333333333331</v>
      </c>
      <c r="T12" s="22">
        <v>1074.8333333333333</v>
      </c>
      <c r="U12" s="22">
        <v>7391</v>
      </c>
      <c r="V12" s="22">
        <v>13117.416666666666</v>
      </c>
      <c r="W12" s="64">
        <f t="shared" si="2"/>
        <v>14780.416666666666</v>
      </c>
      <c r="X12" s="22">
        <v>27667.25</v>
      </c>
      <c r="Y12" s="23">
        <v>26239.483333333337</v>
      </c>
      <c r="Z12" s="240">
        <v>25326.629655276167</v>
      </c>
      <c r="AA12" s="71">
        <v>45793.833333333328</v>
      </c>
      <c r="AB12" s="22">
        <v>1967.0235397865547</v>
      </c>
      <c r="AC12" s="22">
        <v>1854.1408746233183</v>
      </c>
      <c r="AD12" s="22">
        <v>1123.0375000000001</v>
      </c>
      <c r="AE12" s="22">
        <v>72.25</v>
      </c>
      <c r="AF12" s="22">
        <v>707.54614847395169</v>
      </c>
      <c r="AG12" s="22">
        <v>629.7386956563015</v>
      </c>
      <c r="AH12" s="24">
        <v>142039.98941666665</v>
      </c>
      <c r="AI12" s="14"/>
      <c r="AJ12" s="17" t="s">
        <v>168</v>
      </c>
      <c r="AK12" s="39">
        <v>3.73</v>
      </c>
      <c r="AL12" s="25">
        <f t="shared" si="3"/>
        <v>0.66607142857142865</v>
      </c>
    </row>
    <row r="13" spans="1:39" x14ac:dyDescent="0.25">
      <c r="A13" s="19" t="s">
        <v>129</v>
      </c>
      <c r="B13" s="29">
        <v>240</v>
      </c>
      <c r="C13" s="21">
        <f t="shared" si="0"/>
        <v>82987.999999999985</v>
      </c>
      <c r="D13" s="21">
        <f t="shared" si="1"/>
        <v>995855.99999999977</v>
      </c>
      <c r="F13" s="30">
        <v>14897.833333333334</v>
      </c>
      <c r="G13" s="30">
        <v>34561.833333333336</v>
      </c>
      <c r="H13" s="30">
        <v>1234.5833333333333</v>
      </c>
      <c r="I13" s="30">
        <v>2732.75</v>
      </c>
      <c r="J13" s="30">
        <v>52</v>
      </c>
      <c r="K13" s="30">
        <v>3.1666666666666665</v>
      </c>
      <c r="L13" s="65">
        <v>13616.333333333334</v>
      </c>
      <c r="M13" s="30">
        <v>978.08333333333337</v>
      </c>
      <c r="N13" s="30">
        <v>19.25</v>
      </c>
      <c r="O13" s="30">
        <v>766.25</v>
      </c>
      <c r="P13" s="30">
        <v>0</v>
      </c>
      <c r="Q13" s="30">
        <v>2148.3333333333335</v>
      </c>
      <c r="R13" s="30">
        <v>216.66666666666666</v>
      </c>
      <c r="S13" s="30">
        <v>849.91666666666663</v>
      </c>
      <c r="T13" s="30">
        <v>1512.5833333333333</v>
      </c>
      <c r="U13" s="30">
        <v>17632.5</v>
      </c>
      <c r="V13" s="30">
        <v>39997.083333333336</v>
      </c>
      <c r="W13" s="64">
        <f t="shared" si="2"/>
        <v>34614.833333333336</v>
      </c>
      <c r="X13" s="30">
        <v>82006.75</v>
      </c>
      <c r="Y13" s="31">
        <v>79610.808333333334</v>
      </c>
      <c r="Z13" s="240">
        <v>76904.652690092422</v>
      </c>
      <c r="AA13" s="72">
        <v>131219.16666666666</v>
      </c>
      <c r="AB13" s="32">
        <v>5175.4813031838485</v>
      </c>
      <c r="AC13" s="33">
        <v>5317.2713718432251</v>
      </c>
      <c r="AD13" s="33">
        <v>3171.2208333333328</v>
      </c>
      <c r="AE13" s="33">
        <v>1760.6813492063493</v>
      </c>
      <c r="AF13" s="33">
        <v>1652.038930164674</v>
      </c>
      <c r="AG13" s="33">
        <v>1761.7211865095874</v>
      </c>
      <c r="AH13" s="34">
        <v>431242.36971666664</v>
      </c>
      <c r="AI13" s="14"/>
      <c r="AJ13" s="14"/>
      <c r="AK13" s="14"/>
      <c r="AL13" s="14"/>
      <c r="AM13" s="14"/>
    </row>
    <row r="14" spans="1:39" x14ac:dyDescent="0.25">
      <c r="A14" s="19" t="s">
        <v>129</v>
      </c>
      <c r="B14" s="29">
        <v>241</v>
      </c>
      <c r="C14" s="21">
        <f t="shared" si="0"/>
        <v>39702.750000000007</v>
      </c>
      <c r="D14" s="21">
        <f t="shared" si="1"/>
        <v>476433.00000000012</v>
      </c>
      <c r="F14" s="30">
        <v>10964.083333333334</v>
      </c>
      <c r="G14" s="30">
        <v>18272.666666666668</v>
      </c>
      <c r="H14" s="30">
        <v>664.08333333333337</v>
      </c>
      <c r="I14" s="30">
        <v>1694.9166666666667</v>
      </c>
      <c r="J14" s="30">
        <v>12.25</v>
      </c>
      <c r="K14" s="30">
        <v>0.41666666666666669</v>
      </c>
      <c r="L14" s="65">
        <v>13601.166666666666</v>
      </c>
      <c r="M14" s="30">
        <v>993.75</v>
      </c>
      <c r="N14" s="30">
        <v>5.416666666666667</v>
      </c>
      <c r="O14" s="30">
        <v>309.33333333333331</v>
      </c>
      <c r="P14" s="30">
        <v>0</v>
      </c>
      <c r="Q14" s="30">
        <v>454</v>
      </c>
      <c r="R14" s="30">
        <v>47.833333333333336</v>
      </c>
      <c r="S14" s="30">
        <v>357.33333333333331</v>
      </c>
      <c r="T14" s="30">
        <v>647.58333333333337</v>
      </c>
      <c r="U14" s="30">
        <v>9733.9166666666661</v>
      </c>
      <c r="V14" s="30">
        <v>17264.583333333332</v>
      </c>
      <c r="W14" s="64">
        <f t="shared" si="2"/>
        <v>21719.416666666668</v>
      </c>
      <c r="X14" s="30">
        <v>38708.583333333328</v>
      </c>
      <c r="Y14" s="31">
        <v>37367.841666666667</v>
      </c>
      <c r="Z14" s="240">
        <v>35968.094921484342</v>
      </c>
      <c r="AA14" s="72">
        <v>75023.333333333343</v>
      </c>
      <c r="AB14" s="32">
        <v>3202.3777025320219</v>
      </c>
      <c r="AC14" s="33">
        <v>3038.1482472847511</v>
      </c>
      <c r="AD14" s="33">
        <v>1335.8847222222223</v>
      </c>
      <c r="AE14" s="33">
        <v>422.55793650793657</v>
      </c>
      <c r="AF14" s="33">
        <v>1036.0069259116169</v>
      </c>
      <c r="AG14" s="33">
        <v>1083.1853883102026</v>
      </c>
      <c r="AH14" s="34">
        <v>201720.17563333333</v>
      </c>
      <c r="AI14" s="14"/>
    </row>
    <row r="15" spans="1:39" x14ac:dyDescent="0.25">
      <c r="A15" s="19" t="s">
        <v>129</v>
      </c>
      <c r="B15" s="29">
        <v>244</v>
      </c>
      <c r="C15" s="21">
        <f t="shared" si="0"/>
        <v>69892.166666666701</v>
      </c>
      <c r="D15" s="21">
        <f t="shared" si="1"/>
        <v>838706.00000000047</v>
      </c>
      <c r="F15" s="30">
        <v>15887.083333333334</v>
      </c>
      <c r="G15" s="30">
        <v>29469.166666666668</v>
      </c>
      <c r="H15" s="30">
        <v>1296.3333333333333</v>
      </c>
      <c r="I15" s="30">
        <v>3836</v>
      </c>
      <c r="J15" s="30">
        <v>19.083333333333332</v>
      </c>
      <c r="K15" s="30">
        <v>1.0833333333333333</v>
      </c>
      <c r="L15" s="65">
        <v>18826.833333333332</v>
      </c>
      <c r="M15" s="30">
        <v>1529.6666666666667</v>
      </c>
      <c r="N15" s="30">
        <v>14.75</v>
      </c>
      <c r="O15" s="30">
        <v>742.66666666666663</v>
      </c>
      <c r="P15" s="30">
        <v>0</v>
      </c>
      <c r="Q15" s="30">
        <v>1084.5833333333333</v>
      </c>
      <c r="R15" s="30">
        <v>257.25</v>
      </c>
      <c r="S15" s="30">
        <v>1039.1666666666667</v>
      </c>
      <c r="T15" s="30">
        <v>1906.25</v>
      </c>
      <c r="U15" s="30">
        <v>19033.666666666668</v>
      </c>
      <c r="V15" s="30">
        <v>31031.666666666668</v>
      </c>
      <c r="W15" s="64">
        <f t="shared" si="2"/>
        <v>37256.25</v>
      </c>
      <c r="X15" s="30">
        <v>68361.416666666672</v>
      </c>
      <c r="Y15" s="31">
        <v>65106.69166666668</v>
      </c>
      <c r="Z15" s="240">
        <v>62791.959222795318</v>
      </c>
      <c r="AA15" s="72">
        <v>125975.25000000003</v>
      </c>
      <c r="AB15" s="32">
        <v>4982.4148618829686</v>
      </c>
      <c r="AC15" s="33">
        <v>5104.0299512248093</v>
      </c>
      <c r="AD15" s="33">
        <v>3197.3763888888893</v>
      </c>
      <c r="AE15" s="33">
        <v>1524.7968253968256</v>
      </c>
      <c r="AF15" s="33">
        <v>1778.4195432999495</v>
      </c>
      <c r="AG15" s="33">
        <v>1601.9976592915095</v>
      </c>
      <c r="AH15" s="34">
        <v>352161.73833333334</v>
      </c>
      <c r="AI15" s="14"/>
    </row>
    <row r="16" spans="1:39" x14ac:dyDescent="0.25">
      <c r="A16" s="19" t="s">
        <v>129</v>
      </c>
      <c r="B16" s="29">
        <v>250</v>
      </c>
      <c r="C16" s="21">
        <f t="shared" si="0"/>
        <v>33016.166666666664</v>
      </c>
      <c r="D16" s="21">
        <f t="shared" si="1"/>
        <v>396194</v>
      </c>
      <c r="F16" s="30">
        <v>6968.25</v>
      </c>
      <c r="G16" s="30">
        <v>14981.666666666666</v>
      </c>
      <c r="H16" s="30">
        <v>452.33333333333331</v>
      </c>
      <c r="I16" s="30">
        <v>1311.1666666666667</v>
      </c>
      <c r="J16" s="30">
        <v>54</v>
      </c>
      <c r="K16" s="30">
        <v>9.25</v>
      </c>
      <c r="L16" s="65">
        <v>3208.6666666666665</v>
      </c>
      <c r="M16" s="30">
        <v>481.08333333333331</v>
      </c>
      <c r="N16" s="30">
        <v>1.4166666666666667</v>
      </c>
      <c r="O16" s="30">
        <v>290.66666666666669</v>
      </c>
      <c r="P16" s="30">
        <v>0</v>
      </c>
      <c r="Q16" s="30">
        <v>294.58333333333331</v>
      </c>
      <c r="R16" s="30">
        <v>39.583333333333336</v>
      </c>
      <c r="S16" s="30">
        <v>220.83333333333334</v>
      </c>
      <c r="T16" s="30">
        <v>402</v>
      </c>
      <c r="U16" s="30">
        <v>7165.416666666667</v>
      </c>
      <c r="V16" s="30">
        <v>15150.75</v>
      </c>
      <c r="W16" s="64">
        <f t="shared" si="2"/>
        <v>14806.833333333332</v>
      </c>
      <c r="X16" s="30">
        <v>32525.833333333328</v>
      </c>
      <c r="Y16" s="31">
        <v>31538.133333333335</v>
      </c>
      <c r="Z16" s="240">
        <v>30371.285329608141</v>
      </c>
      <c r="AA16" s="72">
        <v>51031.666666666664</v>
      </c>
      <c r="AB16" s="32">
        <v>1953.1958923989816</v>
      </c>
      <c r="AC16" s="33">
        <v>2067.3796747396068</v>
      </c>
      <c r="AD16" s="33">
        <v>1550.6055555555556</v>
      </c>
      <c r="AE16" s="33">
        <v>683.12777777777774</v>
      </c>
      <c r="AF16" s="33">
        <v>706.59993395874392</v>
      </c>
      <c r="AG16" s="33">
        <v>623.2979792201188</v>
      </c>
      <c r="AH16" s="34">
        <v>170318.25336666667</v>
      </c>
      <c r="AI16" s="14"/>
    </row>
    <row r="17" spans="1:41" x14ac:dyDescent="0.25">
      <c r="A17" s="19" t="s">
        <v>129</v>
      </c>
      <c r="B17" s="29">
        <v>251</v>
      </c>
      <c r="C17" s="21">
        <f t="shared" si="0"/>
        <v>33547.749999999993</v>
      </c>
      <c r="D17" s="21">
        <f t="shared" si="1"/>
        <v>402572.99999999988</v>
      </c>
      <c r="F17" s="30">
        <v>5720.583333333333</v>
      </c>
      <c r="G17" s="30">
        <v>15124.083333333334</v>
      </c>
      <c r="H17" s="30">
        <v>381.75</v>
      </c>
      <c r="I17" s="30">
        <v>1123.25</v>
      </c>
      <c r="J17" s="30">
        <v>8.8333333333333339</v>
      </c>
      <c r="K17" s="30">
        <v>0</v>
      </c>
      <c r="L17" s="65">
        <v>4262.833333333333</v>
      </c>
      <c r="M17" s="30">
        <v>472.91666666666669</v>
      </c>
      <c r="N17" s="30">
        <v>3.25</v>
      </c>
      <c r="O17" s="30">
        <v>171.66666666666666</v>
      </c>
      <c r="P17" s="30">
        <v>0</v>
      </c>
      <c r="Q17" s="30">
        <v>327.5</v>
      </c>
      <c r="R17" s="30">
        <v>77.333333333333329</v>
      </c>
      <c r="S17" s="30">
        <v>323.08333333333331</v>
      </c>
      <c r="T17" s="30">
        <v>570.16666666666663</v>
      </c>
      <c r="U17" s="30">
        <v>6521.666666666667</v>
      </c>
      <c r="V17" s="30">
        <v>15668.75</v>
      </c>
      <c r="W17" s="64">
        <f t="shared" si="2"/>
        <v>12947.083333333332</v>
      </c>
      <c r="X17" s="30">
        <v>33074.833333333336</v>
      </c>
      <c r="Y17" s="31">
        <v>32115.8</v>
      </c>
      <c r="Z17" s="240">
        <v>30918.429352245865</v>
      </c>
      <c r="AA17" s="72">
        <v>50757.666666666664</v>
      </c>
      <c r="AB17" s="32">
        <v>2126.1501882588559</v>
      </c>
      <c r="AC17" s="33">
        <v>2055.7061773188802</v>
      </c>
      <c r="AD17" s="33">
        <v>967.65277777777783</v>
      </c>
      <c r="AE17" s="33">
        <v>403.10496031746032</v>
      </c>
      <c r="AF17" s="33">
        <v>617.74310285760509</v>
      </c>
      <c r="AG17" s="33">
        <v>754.20354270062535</v>
      </c>
      <c r="AH17" s="34">
        <v>173388.00774999999</v>
      </c>
      <c r="AI17" s="14"/>
    </row>
    <row r="18" spans="1:41" x14ac:dyDescent="0.25">
      <c r="A18" s="19" t="s">
        <v>129</v>
      </c>
      <c r="B18" s="29">
        <v>253</v>
      </c>
      <c r="C18" s="21">
        <f t="shared" si="0"/>
        <v>61552.833333333336</v>
      </c>
      <c r="D18" s="21">
        <f t="shared" si="1"/>
        <v>738634</v>
      </c>
      <c r="F18" s="30">
        <v>11443.75</v>
      </c>
      <c r="G18" s="30">
        <v>25779.833333333332</v>
      </c>
      <c r="H18" s="30">
        <v>1078.25</v>
      </c>
      <c r="I18" s="30">
        <v>2917.5833333333335</v>
      </c>
      <c r="J18" s="30">
        <v>14.083333333333334</v>
      </c>
      <c r="K18" s="30">
        <v>0</v>
      </c>
      <c r="L18" s="65">
        <v>12584.666666666666</v>
      </c>
      <c r="M18" s="30">
        <v>1115.1666666666667</v>
      </c>
      <c r="N18" s="30">
        <v>10.75</v>
      </c>
      <c r="O18" s="30">
        <v>452.33333333333331</v>
      </c>
      <c r="P18" s="30">
        <v>0</v>
      </c>
      <c r="Q18" s="30">
        <v>724.75</v>
      </c>
      <c r="R18" s="30">
        <v>144.66666666666666</v>
      </c>
      <c r="S18" s="30">
        <v>1437.4166666666667</v>
      </c>
      <c r="T18" s="30">
        <v>3422.5833333333335</v>
      </c>
      <c r="U18" s="30">
        <v>14114.916666666666</v>
      </c>
      <c r="V18" s="30">
        <v>26971.083333333332</v>
      </c>
      <c r="W18" s="64">
        <f t="shared" si="2"/>
        <v>28074.333333333332</v>
      </c>
      <c r="X18" s="30">
        <v>60437.666666666657</v>
      </c>
      <c r="Y18" s="31">
        <v>56975.825000000004</v>
      </c>
      <c r="Z18" s="240">
        <v>54843.267383838371</v>
      </c>
      <c r="AA18" s="72">
        <v>102211.83333333333</v>
      </c>
      <c r="AB18" s="30">
        <v>4146.0124959136974</v>
      </c>
      <c r="AC18" s="30">
        <v>4139.2371423067416</v>
      </c>
      <c r="AD18" s="30">
        <v>2343.6805555555552</v>
      </c>
      <c r="AE18" s="30">
        <v>1040.1668650793652</v>
      </c>
      <c r="AF18" s="30">
        <v>1340.3691328948196</v>
      </c>
      <c r="AG18" s="30">
        <v>1402.8216815094388</v>
      </c>
      <c r="AH18" s="40">
        <v>307633.92895000003</v>
      </c>
      <c r="AI18" s="14"/>
    </row>
    <row r="19" spans="1:41" x14ac:dyDescent="0.25">
      <c r="A19" s="19" t="s">
        <v>129</v>
      </c>
      <c r="B19" s="29">
        <v>254</v>
      </c>
      <c r="C19" s="21">
        <f t="shared" si="0"/>
        <v>12766.416666666664</v>
      </c>
      <c r="D19" s="21">
        <f t="shared" si="1"/>
        <v>153196.99999999997</v>
      </c>
      <c r="F19" s="30">
        <v>2258.25</v>
      </c>
      <c r="G19" s="30">
        <v>5371.583333333333</v>
      </c>
      <c r="H19" s="30">
        <v>233.5</v>
      </c>
      <c r="I19" s="30">
        <v>732.58333333333337</v>
      </c>
      <c r="J19" s="30">
        <v>2.8333333333333335</v>
      </c>
      <c r="K19" s="30">
        <v>0</v>
      </c>
      <c r="L19" s="65">
        <v>1167.0833333333333</v>
      </c>
      <c r="M19" s="30">
        <v>379.91666666666669</v>
      </c>
      <c r="N19" s="30">
        <v>0.66666666666666663</v>
      </c>
      <c r="O19" s="30">
        <v>76.5</v>
      </c>
      <c r="P19" s="30">
        <v>0</v>
      </c>
      <c r="Q19" s="30">
        <v>146.41666666666666</v>
      </c>
      <c r="R19" s="30">
        <v>15.25</v>
      </c>
      <c r="S19" s="30">
        <v>118.33333333333333</v>
      </c>
      <c r="T19" s="30">
        <v>189.66666666666666</v>
      </c>
      <c r="U19" s="30">
        <v>2759</v>
      </c>
      <c r="V19" s="30">
        <v>5851</v>
      </c>
      <c r="W19" s="64">
        <f t="shared" si="2"/>
        <v>5369.0833333333339</v>
      </c>
      <c r="X19" s="30">
        <v>12386.5</v>
      </c>
      <c r="Y19" s="31">
        <v>11852.116666666667</v>
      </c>
      <c r="Z19" s="240">
        <v>11422.641850992193</v>
      </c>
      <c r="AA19" s="72">
        <v>19302.583333333332</v>
      </c>
      <c r="AB19" s="30">
        <v>816.03034265505664</v>
      </c>
      <c r="AC19" s="30">
        <v>781.54789954851788</v>
      </c>
      <c r="AD19" s="30">
        <v>314.12777777777774</v>
      </c>
      <c r="AE19" s="30">
        <v>161.14761904761909</v>
      </c>
      <c r="AF19" s="30">
        <v>256.07588474645109</v>
      </c>
      <c r="AG19" s="30">
        <v>279.97722895430275</v>
      </c>
      <c r="AH19" s="40">
        <v>64060.366983333333</v>
      </c>
      <c r="AI19" s="14"/>
    </row>
    <row r="20" spans="1:41" x14ac:dyDescent="0.25">
      <c r="A20" s="19" t="s">
        <v>129</v>
      </c>
      <c r="B20" s="29">
        <v>255</v>
      </c>
      <c r="C20" s="21">
        <f t="shared" si="0"/>
        <v>13823.833333333332</v>
      </c>
      <c r="D20" s="21">
        <f t="shared" si="1"/>
        <v>165886</v>
      </c>
      <c r="F20" s="30">
        <v>2726.0833333333335</v>
      </c>
      <c r="G20" s="30">
        <v>6222.583333333333</v>
      </c>
      <c r="H20" s="30">
        <v>280.75</v>
      </c>
      <c r="I20" s="30">
        <v>813.83333333333337</v>
      </c>
      <c r="J20" s="30">
        <v>1.5</v>
      </c>
      <c r="K20" s="30">
        <v>0</v>
      </c>
      <c r="L20" s="65">
        <v>1725.0833333333333</v>
      </c>
      <c r="M20" s="30">
        <v>280.41666666666669</v>
      </c>
      <c r="N20" s="30">
        <v>0.41666666666666669</v>
      </c>
      <c r="O20" s="30">
        <v>68.416666666666671</v>
      </c>
      <c r="P20" s="30">
        <v>0</v>
      </c>
      <c r="Q20" s="30">
        <v>174.08333333333334</v>
      </c>
      <c r="R20" s="30">
        <v>22.916666666666668</v>
      </c>
      <c r="S20" s="30">
        <v>189.5</v>
      </c>
      <c r="T20" s="30">
        <v>427.25</v>
      </c>
      <c r="U20" s="30">
        <v>2746.25</v>
      </c>
      <c r="V20" s="30">
        <v>5812.416666666667</v>
      </c>
      <c r="W20" s="64">
        <f t="shared" si="2"/>
        <v>5942.5833333333339</v>
      </c>
      <c r="X20" s="30">
        <v>13543.416666666668</v>
      </c>
      <c r="Y20" s="31">
        <v>12841.491666666667</v>
      </c>
      <c r="Z20" s="240">
        <v>12333.697788308617</v>
      </c>
      <c r="AA20" s="72">
        <v>21491.5</v>
      </c>
      <c r="AB20" s="32">
        <v>1022.7832678699384</v>
      </c>
      <c r="AC20" s="33">
        <v>868.81961355600072</v>
      </c>
      <c r="AD20" s="33">
        <v>1.3958333333333333</v>
      </c>
      <c r="AE20" s="33">
        <v>0.2638888888888889</v>
      </c>
      <c r="AF20" s="33">
        <v>283.0096395881007</v>
      </c>
      <c r="AG20" s="33">
        <v>369.88681414091889</v>
      </c>
      <c r="AH20" s="34">
        <v>69179.772433333332</v>
      </c>
      <c r="AI20" s="14"/>
    </row>
    <row r="21" spans="1:41" x14ac:dyDescent="0.25">
      <c r="A21" s="19" t="s">
        <v>129</v>
      </c>
      <c r="B21" s="29">
        <v>261</v>
      </c>
      <c r="C21" s="21">
        <f t="shared" si="0"/>
        <v>33805.916666666664</v>
      </c>
      <c r="D21" s="21">
        <f t="shared" si="1"/>
        <v>405671</v>
      </c>
      <c r="F21" s="30">
        <v>6918.416666666667</v>
      </c>
      <c r="G21" s="30">
        <v>14528.666666666666</v>
      </c>
      <c r="H21" s="30">
        <v>572.83333333333337</v>
      </c>
      <c r="I21" s="30">
        <v>1611.5</v>
      </c>
      <c r="J21" s="30">
        <v>13.333333333333334</v>
      </c>
      <c r="K21" s="30">
        <v>3.1666666666666665</v>
      </c>
      <c r="L21" s="65">
        <v>4677.75</v>
      </c>
      <c r="M21" s="30">
        <v>380.91666666666669</v>
      </c>
      <c r="N21" s="30">
        <v>3.4166666666666665</v>
      </c>
      <c r="O21" s="30">
        <v>267.83333333333331</v>
      </c>
      <c r="P21" s="30">
        <v>0</v>
      </c>
      <c r="Q21" s="30">
        <v>732.41666666666663</v>
      </c>
      <c r="R21" s="30">
        <v>64.833333333333329</v>
      </c>
      <c r="S21" s="30">
        <v>253.41666666666666</v>
      </c>
      <c r="T21" s="30">
        <v>478.41666666666669</v>
      </c>
      <c r="U21" s="30">
        <v>7240.916666666667</v>
      </c>
      <c r="V21" s="30">
        <v>15721.416666666666</v>
      </c>
      <c r="W21" s="64">
        <f t="shared" si="2"/>
        <v>14985.583333333334</v>
      </c>
      <c r="X21" s="30">
        <v>33421.833333333336</v>
      </c>
      <c r="Y21" s="31">
        <v>32215.725000000006</v>
      </c>
      <c r="Z21" s="240">
        <v>31073.231127086463</v>
      </c>
      <c r="AA21" s="72">
        <v>53469.25</v>
      </c>
      <c r="AB21" s="30">
        <v>2131.838423917171</v>
      </c>
      <c r="AC21" s="30">
        <v>2166.3447910967939</v>
      </c>
      <c r="AD21" s="30">
        <v>1277.3902777777778</v>
      </c>
      <c r="AE21" s="30">
        <v>633.21329365079362</v>
      </c>
      <c r="AF21" s="30">
        <v>715.2439261444124</v>
      </c>
      <c r="AG21" s="30">
        <v>708.29724888637929</v>
      </c>
      <c r="AH21" s="40">
        <v>174254.69369999997</v>
      </c>
      <c r="AI21" s="14"/>
    </row>
    <row r="22" spans="1:41" x14ac:dyDescent="0.25">
      <c r="A22" s="19" t="s">
        <v>129</v>
      </c>
      <c r="B22" s="29">
        <v>263</v>
      </c>
      <c r="C22" s="21">
        <f t="shared" si="0"/>
        <v>72859.333333333328</v>
      </c>
      <c r="D22" s="21">
        <f t="shared" si="1"/>
        <v>874312</v>
      </c>
      <c r="F22" s="30">
        <v>15697.333333333334</v>
      </c>
      <c r="G22" s="30">
        <v>31264.75</v>
      </c>
      <c r="H22" s="30">
        <v>1182.5833333333333</v>
      </c>
      <c r="I22" s="30">
        <v>3262.5</v>
      </c>
      <c r="J22" s="30">
        <v>51.916666666666664</v>
      </c>
      <c r="K22" s="30">
        <v>0.41666666666666669</v>
      </c>
      <c r="L22" s="65">
        <v>5656.583333333333</v>
      </c>
      <c r="M22" s="30">
        <v>1476.8333333333333</v>
      </c>
      <c r="N22" s="30">
        <v>3.8333333333333335</v>
      </c>
      <c r="O22" s="30">
        <v>465.91666666666669</v>
      </c>
      <c r="P22" s="30">
        <v>0</v>
      </c>
      <c r="Q22" s="30">
        <v>765.66666666666663</v>
      </c>
      <c r="R22" s="30">
        <v>93.166666666666671</v>
      </c>
      <c r="S22" s="30">
        <v>589.75</v>
      </c>
      <c r="T22" s="30">
        <v>810.75</v>
      </c>
      <c r="U22" s="30">
        <v>16994.833333333332</v>
      </c>
      <c r="V22" s="30">
        <v>34663.583333333336</v>
      </c>
      <c r="W22" s="64">
        <f t="shared" si="2"/>
        <v>34464.5</v>
      </c>
      <c r="X22" s="30">
        <v>71382.083333333328</v>
      </c>
      <c r="Y22" s="31">
        <v>69019.208333333343</v>
      </c>
      <c r="Z22" s="240">
        <v>66598.163681424165</v>
      </c>
      <c r="AA22" s="72">
        <v>112980.41666666666</v>
      </c>
      <c r="AB22" s="32">
        <v>4606.1525941005357</v>
      </c>
      <c r="AC22" s="33">
        <v>4575.3314254187499</v>
      </c>
      <c r="AD22" s="33">
        <v>2494.5680555555555</v>
      </c>
      <c r="AE22" s="33">
        <v>1110.2404761904761</v>
      </c>
      <c r="AF22" s="33">
        <v>1643.1085262150764</v>
      </c>
      <c r="AG22" s="33">
        <v>1481.5220339427296</v>
      </c>
      <c r="AH22" s="34">
        <v>373467.80731666676</v>
      </c>
      <c r="AI22" s="14"/>
    </row>
    <row r="23" spans="1:41" x14ac:dyDescent="0.25">
      <c r="A23" s="19" t="s">
        <v>129</v>
      </c>
      <c r="B23" s="29">
        <v>265</v>
      </c>
      <c r="C23" s="21">
        <f t="shared" si="0"/>
        <v>77317</v>
      </c>
      <c r="D23" s="21">
        <f t="shared" si="1"/>
        <v>927804</v>
      </c>
      <c r="F23" s="30">
        <v>15378.75</v>
      </c>
      <c r="G23" s="30">
        <v>35342.75</v>
      </c>
      <c r="H23" s="30">
        <v>824.25</v>
      </c>
      <c r="I23" s="30">
        <v>2367.4166666666665</v>
      </c>
      <c r="J23" s="30">
        <v>16.25</v>
      </c>
      <c r="K23" s="30">
        <v>2.3333333333333335</v>
      </c>
      <c r="L23" s="65">
        <v>7392.916666666667</v>
      </c>
      <c r="M23" s="30">
        <v>739.25</v>
      </c>
      <c r="N23" s="30">
        <v>5.083333333333333</v>
      </c>
      <c r="O23" s="30">
        <v>612.25</v>
      </c>
      <c r="P23" s="30">
        <v>0</v>
      </c>
      <c r="Q23" s="30">
        <v>1533.1666666666667</v>
      </c>
      <c r="R23" s="30">
        <v>185.33333333333334</v>
      </c>
      <c r="S23" s="30">
        <v>549.75</v>
      </c>
      <c r="T23" s="30">
        <v>901</v>
      </c>
      <c r="U23" s="30">
        <v>16569.083333333332</v>
      </c>
      <c r="V23" s="30">
        <v>35612.166666666664</v>
      </c>
      <c r="W23" s="64">
        <f t="shared" si="2"/>
        <v>33321.833333333328</v>
      </c>
      <c r="X23" s="30">
        <v>76575.416666666657</v>
      </c>
      <c r="Y23" s="31">
        <v>74704.46666666666</v>
      </c>
      <c r="Z23" s="240">
        <v>71964.279370728545</v>
      </c>
      <c r="AA23" s="72">
        <v>118031.75</v>
      </c>
      <c r="AB23" s="30">
        <v>4819.4650786221146</v>
      </c>
      <c r="AC23" s="30">
        <v>4779.770981397588</v>
      </c>
      <c r="AD23" s="30">
        <v>2632.8777777777777</v>
      </c>
      <c r="AE23" s="30">
        <v>1112.5847222222224</v>
      </c>
      <c r="AF23" s="30">
        <v>1588.829572572736</v>
      </c>
      <c r="AG23" s="30">
        <v>1615.3177530246894</v>
      </c>
      <c r="AH23" s="40">
        <v>403551.31553333334</v>
      </c>
      <c r="AI23" s="14"/>
    </row>
    <row r="24" spans="1:41" s="41" customFormat="1" x14ac:dyDescent="0.25">
      <c r="A24" s="19" t="s">
        <v>129</v>
      </c>
      <c r="B24" s="29">
        <v>271</v>
      </c>
      <c r="C24" s="21">
        <f t="shared" si="0"/>
        <v>41864.000000000007</v>
      </c>
      <c r="D24" s="21">
        <f t="shared" si="1"/>
        <v>502368.00000000012</v>
      </c>
      <c r="E24" s="6"/>
      <c r="F24" s="30">
        <v>13522.833333333334</v>
      </c>
      <c r="G24" s="30">
        <v>19215.75</v>
      </c>
      <c r="H24" s="30">
        <v>666.33333333333337</v>
      </c>
      <c r="I24" s="30">
        <v>1345.4166666666667</v>
      </c>
      <c r="J24" s="30">
        <v>2.3333333333333335</v>
      </c>
      <c r="K24" s="30">
        <v>1.5</v>
      </c>
      <c r="L24" s="65">
        <v>12233.416666666666</v>
      </c>
      <c r="M24" s="30">
        <v>527.5</v>
      </c>
      <c r="N24" s="30">
        <v>8.6666666666666661</v>
      </c>
      <c r="O24" s="30">
        <v>266.08333333333331</v>
      </c>
      <c r="P24" s="30">
        <v>0</v>
      </c>
      <c r="Q24" s="30">
        <v>618.08333333333337</v>
      </c>
      <c r="R24" s="30">
        <v>84</v>
      </c>
      <c r="S24" s="30">
        <v>638</v>
      </c>
      <c r="T24" s="30">
        <v>895.08333333333337</v>
      </c>
      <c r="U24" s="30">
        <v>12813.833333333334</v>
      </c>
      <c r="V24" s="30">
        <v>18899.583333333332</v>
      </c>
      <c r="W24" s="64">
        <f t="shared" si="2"/>
        <v>27641</v>
      </c>
      <c r="X24" s="30">
        <v>41335</v>
      </c>
      <c r="Y24" s="31">
        <v>40080.208333333336</v>
      </c>
      <c r="Z24" s="240">
        <v>38658.207745898697</v>
      </c>
      <c r="AA24" s="72">
        <v>81738.416666666672</v>
      </c>
      <c r="AB24" s="32">
        <v>3603.4041544903102</v>
      </c>
      <c r="AC24" s="33">
        <v>3308.9333959565388</v>
      </c>
      <c r="AD24" s="33">
        <v>1104.8097222222223</v>
      </c>
      <c r="AE24" s="33">
        <v>317.6319444444444</v>
      </c>
      <c r="AF24" s="33">
        <v>1318.4434780544905</v>
      </c>
      <c r="AG24" s="33">
        <v>1142.4803382179098</v>
      </c>
      <c r="AH24" s="34">
        <v>216801.37061666665</v>
      </c>
      <c r="AI24" s="14"/>
      <c r="AJ24" s="8"/>
      <c r="AK24" s="8"/>
      <c r="AL24" s="8"/>
      <c r="AM24" s="8"/>
      <c r="AN24" s="8"/>
      <c r="AO24" s="8"/>
    </row>
    <row r="25" spans="1:41" s="41" customFormat="1" x14ac:dyDescent="0.25">
      <c r="A25" s="19" t="s">
        <v>129</v>
      </c>
      <c r="B25" s="29">
        <v>273</v>
      </c>
      <c r="C25" s="21">
        <f t="shared" si="0"/>
        <v>41985.750000000007</v>
      </c>
      <c r="D25" s="21">
        <f t="shared" si="1"/>
        <v>503829.00000000012</v>
      </c>
      <c r="E25" s="6"/>
      <c r="F25" s="30">
        <v>8225.4166666666661</v>
      </c>
      <c r="G25" s="30">
        <v>17965.5</v>
      </c>
      <c r="H25" s="30">
        <v>607.58333333333337</v>
      </c>
      <c r="I25" s="30">
        <v>1702.4166666666667</v>
      </c>
      <c r="J25" s="30">
        <v>6.75</v>
      </c>
      <c r="K25" s="30">
        <v>0.16666666666666666</v>
      </c>
      <c r="L25" s="65">
        <v>13295.416666666666</v>
      </c>
      <c r="M25" s="30">
        <v>1270.0833333333333</v>
      </c>
      <c r="N25" s="30">
        <v>5.833333333333333</v>
      </c>
      <c r="O25" s="30">
        <v>352.5</v>
      </c>
      <c r="P25" s="30">
        <v>0</v>
      </c>
      <c r="Q25" s="30">
        <v>575.5</v>
      </c>
      <c r="R25" s="30">
        <v>71.666666666666671</v>
      </c>
      <c r="S25" s="30">
        <v>513.5</v>
      </c>
      <c r="T25" s="30">
        <v>795.66666666666663</v>
      </c>
      <c r="U25" s="30">
        <v>9741</v>
      </c>
      <c r="V25" s="30">
        <v>19239.666666666668</v>
      </c>
      <c r="W25" s="64">
        <f t="shared" si="2"/>
        <v>19087.5</v>
      </c>
      <c r="X25" s="30">
        <v>40715.5</v>
      </c>
      <c r="Y25" s="31">
        <v>39296.216666666667</v>
      </c>
      <c r="Z25" s="240">
        <v>37889.855463715161</v>
      </c>
      <c r="AA25" s="72">
        <v>74368.666666666672</v>
      </c>
      <c r="AB25" s="32">
        <v>3145.4494037712861</v>
      </c>
      <c r="AC25" s="33">
        <v>3011.8160989175572</v>
      </c>
      <c r="AD25" s="33">
        <v>1330.9902777777777</v>
      </c>
      <c r="AE25" s="33">
        <v>529.24821428571431</v>
      </c>
      <c r="AF25" s="33">
        <v>910.24863752761348</v>
      </c>
      <c r="AG25" s="33">
        <v>1117.6003831218363</v>
      </c>
      <c r="AH25" s="34">
        <v>212485.24583333335</v>
      </c>
      <c r="AI25" s="14"/>
      <c r="AJ25" s="8"/>
      <c r="AK25" s="8"/>
      <c r="AL25" s="8"/>
      <c r="AM25" s="8"/>
      <c r="AN25" s="8"/>
      <c r="AO25" s="8"/>
    </row>
    <row r="26" spans="1:41" x14ac:dyDescent="0.25">
      <c r="A26" s="19" t="s">
        <v>129</v>
      </c>
      <c r="B26" s="20">
        <v>289</v>
      </c>
      <c r="C26" s="21">
        <f t="shared" si="0"/>
        <v>1464.9166666666667</v>
      </c>
      <c r="D26" s="21">
        <f t="shared" si="1"/>
        <v>17579</v>
      </c>
      <c r="F26" s="22">
        <v>209.75</v>
      </c>
      <c r="G26" s="22">
        <v>591.75</v>
      </c>
      <c r="H26" s="22">
        <v>3.0833333333333335</v>
      </c>
      <c r="I26" s="22">
        <v>12.833333333333334</v>
      </c>
      <c r="J26" s="22">
        <v>0.25</v>
      </c>
      <c r="K26" s="22">
        <v>0</v>
      </c>
      <c r="L26" s="64">
        <v>39.75</v>
      </c>
      <c r="M26" s="22">
        <v>20.416666666666668</v>
      </c>
      <c r="N26" s="22">
        <v>0.16666666666666666</v>
      </c>
      <c r="O26" s="22">
        <v>3.5833333333333335</v>
      </c>
      <c r="P26" s="22">
        <v>0</v>
      </c>
      <c r="Q26" s="22">
        <v>7.166666666666667</v>
      </c>
      <c r="R26" s="22">
        <v>1.5</v>
      </c>
      <c r="S26" s="22">
        <v>3.3333333333333335</v>
      </c>
      <c r="T26" s="22">
        <v>5.75</v>
      </c>
      <c r="U26" s="22">
        <v>220.33333333333334</v>
      </c>
      <c r="V26" s="22">
        <v>821.5</v>
      </c>
      <c r="W26" s="64">
        <f t="shared" si="2"/>
        <v>436.5</v>
      </c>
      <c r="X26" s="22">
        <v>1444.5</v>
      </c>
      <c r="Y26" s="23">
        <v>1433.925</v>
      </c>
      <c r="Z26" s="240">
        <v>1388.3832379826636</v>
      </c>
      <c r="AA26" s="71">
        <v>1941.1666666666667</v>
      </c>
      <c r="AB26" s="22">
        <v>66.083479284509039</v>
      </c>
      <c r="AC26" s="22">
        <v>78.750999150226036</v>
      </c>
      <c r="AD26" s="22">
        <v>72.401388888888889</v>
      </c>
      <c r="AE26" s="22">
        <v>57.477579365079357</v>
      </c>
      <c r="AF26" s="22">
        <v>21.370589971305076</v>
      </c>
      <c r="AG26" s="22">
        <v>22.35644465660198</v>
      </c>
      <c r="AH26" s="24">
        <v>7782.8740499999994</v>
      </c>
      <c r="AI26" s="14"/>
    </row>
    <row r="27" spans="1:41" x14ac:dyDescent="0.25">
      <c r="A27" s="19" t="s">
        <v>129</v>
      </c>
      <c r="B27" s="29">
        <v>299</v>
      </c>
      <c r="C27" s="21">
        <f t="shared" si="0"/>
        <v>486.91666666666657</v>
      </c>
      <c r="D27" s="21">
        <f t="shared" si="1"/>
        <v>5842.9999999999991</v>
      </c>
      <c r="F27" s="30">
        <v>95.333333333333329</v>
      </c>
      <c r="G27" s="30">
        <v>149.58333333333334</v>
      </c>
      <c r="H27" s="30">
        <v>0.66666666666666663</v>
      </c>
      <c r="I27" s="30">
        <v>2.4166666666666665</v>
      </c>
      <c r="J27" s="30">
        <v>8.3333333333333329E-2</v>
      </c>
      <c r="K27" s="30">
        <v>0</v>
      </c>
      <c r="L27" s="65">
        <v>7.166666666666667</v>
      </c>
      <c r="M27" s="30">
        <v>3.8333333333333335</v>
      </c>
      <c r="N27" s="30">
        <v>0</v>
      </c>
      <c r="O27" s="30">
        <v>4.333333333333333</v>
      </c>
      <c r="P27" s="30">
        <v>0</v>
      </c>
      <c r="Q27" s="30">
        <v>2.75</v>
      </c>
      <c r="R27" s="30">
        <v>0.16666666666666666</v>
      </c>
      <c r="S27" s="30">
        <v>0.25</v>
      </c>
      <c r="T27" s="30">
        <v>0.41666666666666669</v>
      </c>
      <c r="U27" s="30">
        <v>191.25</v>
      </c>
      <c r="V27" s="30">
        <v>323.33333333333331</v>
      </c>
      <c r="W27" s="64">
        <f t="shared" si="2"/>
        <v>287.5</v>
      </c>
      <c r="X27" s="30">
        <v>483.08333333333331</v>
      </c>
      <c r="Y27" s="31">
        <v>481.42500000000001</v>
      </c>
      <c r="Z27" s="240">
        <v>471.65696188838734</v>
      </c>
      <c r="AA27" s="72">
        <v>781.58333333333326</v>
      </c>
      <c r="AB27" s="30">
        <v>27.784860454826127</v>
      </c>
      <c r="AC27" s="30">
        <v>31.729781772514723</v>
      </c>
      <c r="AD27" s="30">
        <v>27.904166666666669</v>
      </c>
      <c r="AE27" s="30">
        <v>17.266468253968252</v>
      </c>
      <c r="AF27" s="30">
        <v>13.868428275893949</v>
      </c>
      <c r="AG27" s="30">
        <v>6.9582160894660889</v>
      </c>
      <c r="AH27" s="40">
        <v>2643.1462500000002</v>
      </c>
      <c r="AI27" s="14"/>
      <c r="AJ27" s="14"/>
      <c r="AK27" s="14"/>
      <c r="AL27" s="14"/>
      <c r="AM27" s="14"/>
    </row>
    <row r="28" spans="1:41" x14ac:dyDescent="0.25">
      <c r="A28" s="19" t="s">
        <v>129</v>
      </c>
      <c r="B28" s="29">
        <v>310</v>
      </c>
      <c r="C28" s="21">
        <f t="shared" si="0"/>
        <v>64493.083333333321</v>
      </c>
      <c r="D28" s="21">
        <f t="shared" si="1"/>
        <v>773916.99999999988</v>
      </c>
      <c r="F28" s="42">
        <v>13520.333333333334</v>
      </c>
      <c r="G28" s="42">
        <v>27682.5</v>
      </c>
      <c r="H28" s="42">
        <v>1970</v>
      </c>
      <c r="I28" s="42">
        <v>5172.166666666667</v>
      </c>
      <c r="J28" s="42">
        <v>14.333333333333334</v>
      </c>
      <c r="K28" s="42">
        <v>0.25</v>
      </c>
      <c r="L28" s="66">
        <v>3187.4166666666665</v>
      </c>
      <c r="M28" s="42">
        <v>1256.1666666666667</v>
      </c>
      <c r="N28" s="42">
        <v>3.6666666666666665</v>
      </c>
      <c r="O28" s="42">
        <v>318.25</v>
      </c>
      <c r="P28" s="42">
        <v>0</v>
      </c>
      <c r="Q28" s="42">
        <v>398.41666666666669</v>
      </c>
      <c r="R28" s="42">
        <v>77</v>
      </c>
      <c r="S28" s="42">
        <v>809.25</v>
      </c>
      <c r="T28" s="42">
        <v>1179.5833333333333</v>
      </c>
      <c r="U28" s="42">
        <v>14753.833333333334</v>
      </c>
      <c r="V28" s="42">
        <v>28390.75</v>
      </c>
      <c r="W28" s="64">
        <f t="shared" si="2"/>
        <v>31053.416666666672</v>
      </c>
      <c r="X28" s="43">
        <v>63236.666666666664</v>
      </c>
      <c r="Y28" s="44">
        <v>59543.575000000004</v>
      </c>
      <c r="Z28" s="239">
        <v>57296.408606991907</v>
      </c>
      <c r="AA28" s="73">
        <v>98733.916666666657</v>
      </c>
      <c r="AB28" s="32">
        <v>4012.2316469285856</v>
      </c>
      <c r="AC28" s="33">
        <v>3999.7239777088685</v>
      </c>
      <c r="AD28" s="33">
        <v>2145.8527777777776</v>
      </c>
      <c r="AE28" s="33">
        <v>1069.6690476190474</v>
      </c>
      <c r="AF28" s="33">
        <v>1482.3681553604038</v>
      </c>
      <c r="AG28" s="33">
        <v>1264.9317457840909</v>
      </c>
      <c r="AH28" s="34">
        <v>321411.48710000003</v>
      </c>
      <c r="AI28" s="14"/>
      <c r="AJ28" s="14"/>
      <c r="AK28" s="45"/>
      <c r="AL28" s="45"/>
      <c r="AM28" s="14"/>
    </row>
    <row r="29" spans="1:41" x14ac:dyDescent="0.25">
      <c r="A29" s="19" t="s">
        <v>129</v>
      </c>
      <c r="B29" s="29">
        <v>311</v>
      </c>
      <c r="C29" s="21">
        <f t="shared" si="0"/>
        <v>13145.166666666664</v>
      </c>
      <c r="D29" s="21">
        <f t="shared" si="1"/>
        <v>157741.99999999997</v>
      </c>
      <c r="F29" s="42">
        <v>3001</v>
      </c>
      <c r="G29" s="42">
        <v>5999.333333333333</v>
      </c>
      <c r="H29" s="42">
        <v>287.33333333333331</v>
      </c>
      <c r="I29" s="42">
        <v>734.5</v>
      </c>
      <c r="J29" s="42">
        <v>2.1666666666666665</v>
      </c>
      <c r="K29" s="42">
        <v>0</v>
      </c>
      <c r="L29" s="66">
        <v>1798</v>
      </c>
      <c r="M29" s="42">
        <v>283.16666666666669</v>
      </c>
      <c r="N29" s="42">
        <v>0.91666666666666663</v>
      </c>
      <c r="O29" s="42">
        <v>141.83333333333334</v>
      </c>
      <c r="P29" s="42">
        <v>0</v>
      </c>
      <c r="Q29" s="42">
        <v>115.08333333333333</v>
      </c>
      <c r="R29" s="42">
        <v>26.666666666666668</v>
      </c>
      <c r="S29" s="42">
        <v>133.41666666666666</v>
      </c>
      <c r="T29" s="42">
        <v>279</v>
      </c>
      <c r="U29" s="42">
        <v>3153.25</v>
      </c>
      <c r="V29" s="42">
        <v>5562.5</v>
      </c>
      <c r="W29" s="64">
        <f t="shared" si="2"/>
        <v>6575</v>
      </c>
      <c r="X29" s="43">
        <v>12862</v>
      </c>
      <c r="Y29" s="44">
        <v>12281.799999999997</v>
      </c>
      <c r="Z29" s="239">
        <v>11805.683410272941</v>
      </c>
      <c r="AA29" s="73">
        <v>21518.166666666664</v>
      </c>
      <c r="AB29" s="32">
        <v>915.41062219943797</v>
      </c>
      <c r="AC29" s="33">
        <v>871.75005771744588</v>
      </c>
      <c r="AD29" s="33">
        <v>380.48194444444442</v>
      </c>
      <c r="AE29" s="33">
        <v>144.12817460317461</v>
      </c>
      <c r="AF29" s="33">
        <v>314.09405599803199</v>
      </c>
      <c r="AG29" s="33">
        <v>300.65828310070299</v>
      </c>
      <c r="AH29" s="34">
        <v>66226.61</v>
      </c>
      <c r="AI29" s="14"/>
    </row>
    <row r="30" spans="1:41" x14ac:dyDescent="0.25">
      <c r="A30" s="19" t="s">
        <v>129</v>
      </c>
      <c r="B30" s="29">
        <v>312</v>
      </c>
      <c r="C30" s="21">
        <f t="shared" si="0"/>
        <v>38995.999999999993</v>
      </c>
      <c r="D30" s="21">
        <f t="shared" si="1"/>
        <v>467951.99999999988</v>
      </c>
      <c r="F30" s="42">
        <v>7491.333333333333</v>
      </c>
      <c r="G30" s="42">
        <v>17352.416666666668</v>
      </c>
      <c r="H30" s="42">
        <v>762.33333333333337</v>
      </c>
      <c r="I30" s="42">
        <v>2181.3333333333335</v>
      </c>
      <c r="J30" s="42">
        <v>19</v>
      </c>
      <c r="K30" s="42">
        <v>0</v>
      </c>
      <c r="L30" s="66">
        <v>3737.9166666666665</v>
      </c>
      <c r="M30" s="42">
        <v>756.25</v>
      </c>
      <c r="N30" s="42">
        <v>1.9166666666666667</v>
      </c>
      <c r="O30" s="42">
        <v>302.08333333333331</v>
      </c>
      <c r="P30" s="42">
        <v>0</v>
      </c>
      <c r="Q30" s="42">
        <v>280.91666666666669</v>
      </c>
      <c r="R30" s="42">
        <v>47.083333333333336</v>
      </c>
      <c r="S30" s="42">
        <v>378.91666666666669</v>
      </c>
      <c r="T30" s="42">
        <v>739.16666666666663</v>
      </c>
      <c r="U30" s="42">
        <v>7498.083333333333</v>
      </c>
      <c r="V30" s="42">
        <v>17315.833333333332</v>
      </c>
      <c r="W30" s="64">
        <f t="shared" si="2"/>
        <v>16130.666666666668</v>
      </c>
      <c r="X30" s="43">
        <v>38239.75</v>
      </c>
      <c r="Y30" s="44">
        <v>36561.366666666669</v>
      </c>
      <c r="Z30" s="239">
        <v>35163.172626405903</v>
      </c>
      <c r="AA30" s="73">
        <v>58864.583333333328</v>
      </c>
      <c r="AB30" s="32">
        <v>2478.0634106676443</v>
      </c>
      <c r="AC30" s="33">
        <v>2382.7284318858224</v>
      </c>
      <c r="AD30" s="33">
        <v>1138.8819444444446</v>
      </c>
      <c r="AE30" s="33">
        <v>397.56904761904758</v>
      </c>
      <c r="AF30" s="33">
        <v>768.78601514491095</v>
      </c>
      <c r="AG30" s="33">
        <v>854.63869776136676</v>
      </c>
      <c r="AH30" s="34">
        <v>197218.13413333334</v>
      </c>
      <c r="AI30" s="14"/>
    </row>
    <row r="31" spans="1:41" x14ac:dyDescent="0.25">
      <c r="A31" s="19" t="s">
        <v>129</v>
      </c>
      <c r="B31" s="29">
        <v>313</v>
      </c>
      <c r="C31" s="21">
        <f t="shared" si="0"/>
        <v>66208.166666666657</v>
      </c>
      <c r="D31" s="21">
        <f t="shared" si="1"/>
        <v>794497.99999999988</v>
      </c>
      <c r="F31" s="42">
        <v>13794.5</v>
      </c>
      <c r="G31" s="42">
        <v>26919.333333333332</v>
      </c>
      <c r="H31" s="42">
        <v>1869.1666666666667</v>
      </c>
      <c r="I31" s="42">
        <v>4380.25</v>
      </c>
      <c r="J31" s="42">
        <v>22.25</v>
      </c>
      <c r="K31" s="42">
        <v>0</v>
      </c>
      <c r="L31" s="66">
        <v>3594.6666666666665</v>
      </c>
      <c r="M31" s="42">
        <v>816.5</v>
      </c>
      <c r="N31" s="42">
        <v>4</v>
      </c>
      <c r="O31" s="42">
        <v>330.5</v>
      </c>
      <c r="P31" s="42">
        <v>0</v>
      </c>
      <c r="Q31" s="42">
        <v>426.66666666666669</v>
      </c>
      <c r="R31" s="42">
        <v>151.33333333333334</v>
      </c>
      <c r="S31" s="42">
        <v>1027.8333333333333</v>
      </c>
      <c r="T31" s="42">
        <v>1543.1666666666667</v>
      </c>
      <c r="U31" s="42">
        <v>17458.666666666668</v>
      </c>
      <c r="V31" s="42">
        <v>31614.166666666668</v>
      </c>
      <c r="W31" s="64">
        <f t="shared" si="2"/>
        <v>34150.166666666672</v>
      </c>
      <c r="X31" s="43">
        <v>65391.666666666672</v>
      </c>
      <c r="Y31" s="44">
        <v>61991.93333333332</v>
      </c>
      <c r="Z31" s="239">
        <v>59849.234616519818</v>
      </c>
      <c r="AA31" s="73">
        <v>103953</v>
      </c>
      <c r="AB31" s="32">
        <v>4354.2421142200028</v>
      </c>
      <c r="AC31" s="33">
        <v>4210.1695034697796</v>
      </c>
      <c r="AD31" s="33">
        <v>2025.3500000000001</v>
      </c>
      <c r="AE31" s="33">
        <v>795.79861111111131</v>
      </c>
      <c r="AF31" s="33">
        <v>1629.749107328598</v>
      </c>
      <c r="AG31" s="33">
        <v>1362.2465034457023</v>
      </c>
      <c r="AH31" s="34">
        <v>335688.10786666675</v>
      </c>
      <c r="AI31" s="14"/>
    </row>
    <row r="32" spans="1:41" x14ac:dyDescent="0.25">
      <c r="A32" s="19" t="s">
        <v>129</v>
      </c>
      <c r="B32" s="29">
        <v>316</v>
      </c>
      <c r="C32" s="21">
        <f t="shared" si="0"/>
        <v>137201.91666666672</v>
      </c>
      <c r="D32" s="21">
        <f t="shared" si="1"/>
        <v>1646423.0000000005</v>
      </c>
      <c r="F32" s="42">
        <v>28823.583333333332</v>
      </c>
      <c r="G32" s="42">
        <v>58771.416666666664</v>
      </c>
      <c r="H32" s="42">
        <v>3262.25</v>
      </c>
      <c r="I32" s="42">
        <v>8606.3333333333339</v>
      </c>
      <c r="J32" s="42">
        <v>27.416666666666668</v>
      </c>
      <c r="K32" s="42">
        <v>0.16666666666666666</v>
      </c>
      <c r="L32" s="66">
        <v>6170.083333333333</v>
      </c>
      <c r="M32" s="42">
        <v>1490.4166666666667</v>
      </c>
      <c r="N32" s="42">
        <v>14.75</v>
      </c>
      <c r="O32" s="42">
        <v>1080.25</v>
      </c>
      <c r="P32" s="42">
        <v>0</v>
      </c>
      <c r="Q32" s="42">
        <v>1113.6666666666667</v>
      </c>
      <c r="R32" s="42">
        <v>372.66666666666669</v>
      </c>
      <c r="S32" s="42">
        <v>1761.6666666666667</v>
      </c>
      <c r="T32" s="42">
        <v>2662.75</v>
      </c>
      <c r="U32" s="42">
        <v>33517.333333333336</v>
      </c>
      <c r="V32" s="42">
        <v>63062.083333333336</v>
      </c>
      <c r="W32" s="64">
        <f t="shared" si="2"/>
        <v>67364.833333333328</v>
      </c>
      <c r="X32" s="43">
        <v>135711.33333333334</v>
      </c>
      <c r="Y32" s="44">
        <v>129216.15833333333</v>
      </c>
      <c r="Z32" s="239">
        <v>124545.1577318576</v>
      </c>
      <c r="AA32" s="73">
        <v>210736.83333333337</v>
      </c>
      <c r="AB32" s="32">
        <v>8543.6117928219737</v>
      </c>
      <c r="AC32" s="33">
        <v>8533.4639426629237</v>
      </c>
      <c r="AD32" s="33">
        <v>4822.8374999999996</v>
      </c>
      <c r="AE32" s="33">
        <v>2129.2831349206349</v>
      </c>
      <c r="AF32" s="33">
        <v>3214.1853510175301</v>
      </c>
      <c r="AG32" s="33">
        <v>2664.713220902222</v>
      </c>
      <c r="AH32" s="34">
        <v>698531.53471666668</v>
      </c>
      <c r="AI32" s="14"/>
    </row>
    <row r="33" spans="1:39" x14ac:dyDescent="0.25">
      <c r="A33" s="19" t="s">
        <v>129</v>
      </c>
      <c r="B33" s="29">
        <v>318</v>
      </c>
      <c r="C33" s="21">
        <f t="shared" si="0"/>
        <v>8652.5833333333339</v>
      </c>
      <c r="D33" s="21">
        <f t="shared" si="1"/>
        <v>103831</v>
      </c>
      <c r="F33" s="42">
        <v>1562.5833333333333</v>
      </c>
      <c r="G33" s="42">
        <v>3491.5833333333335</v>
      </c>
      <c r="H33" s="42">
        <v>267.58333333333331</v>
      </c>
      <c r="I33" s="42">
        <v>683.16666666666663</v>
      </c>
      <c r="J33" s="42">
        <v>2.8333333333333335</v>
      </c>
      <c r="K33" s="42">
        <v>0</v>
      </c>
      <c r="L33" s="66">
        <v>418.58333333333331</v>
      </c>
      <c r="M33" s="42">
        <v>93.833333333333329</v>
      </c>
      <c r="N33" s="42">
        <v>0.25</v>
      </c>
      <c r="O33" s="42">
        <v>0</v>
      </c>
      <c r="P33" s="42">
        <v>0</v>
      </c>
      <c r="Q33" s="42">
        <v>35.083333333333336</v>
      </c>
      <c r="R33" s="42">
        <v>19.416666666666668</v>
      </c>
      <c r="S33" s="42">
        <v>144.41666666666666</v>
      </c>
      <c r="T33" s="42">
        <v>215.41666666666666</v>
      </c>
      <c r="U33" s="42">
        <v>2020</v>
      </c>
      <c r="V33" s="42">
        <v>4111</v>
      </c>
      <c r="W33" s="64">
        <f t="shared" si="2"/>
        <v>3994.583333333333</v>
      </c>
      <c r="X33" s="43">
        <v>8558.75</v>
      </c>
      <c r="Y33" s="44">
        <v>8041.1416666666673</v>
      </c>
      <c r="Z33" s="239">
        <v>7761.7898552188553</v>
      </c>
      <c r="AA33" s="73">
        <v>13065.75</v>
      </c>
      <c r="AB33" s="32">
        <v>526.46261693429881</v>
      </c>
      <c r="AC33" s="33">
        <v>528.82775579574718</v>
      </c>
      <c r="AD33" s="33">
        <v>263.7</v>
      </c>
      <c r="AE33" s="33">
        <v>157.9468253968254</v>
      </c>
      <c r="AF33" s="33">
        <v>189.21497584541063</v>
      </c>
      <c r="AG33" s="33">
        <v>168.62382054444407</v>
      </c>
      <c r="AH33" s="34">
        <v>43496.259333333328</v>
      </c>
      <c r="AI33" s="14"/>
    </row>
    <row r="34" spans="1:39" x14ac:dyDescent="0.25">
      <c r="A34" s="19" t="s">
        <v>129</v>
      </c>
      <c r="B34" s="29">
        <v>330</v>
      </c>
      <c r="C34" s="21">
        <f t="shared" si="0"/>
        <v>53899.000000000015</v>
      </c>
      <c r="D34" s="21">
        <f t="shared" si="1"/>
        <v>646788.00000000023</v>
      </c>
      <c r="F34" s="42">
        <v>13742.333333333334</v>
      </c>
      <c r="G34" s="42">
        <v>20756.333333333332</v>
      </c>
      <c r="H34" s="42">
        <v>1159.0833333333333</v>
      </c>
      <c r="I34" s="42">
        <v>1866.25</v>
      </c>
      <c r="J34" s="42">
        <v>9.8333333333333339</v>
      </c>
      <c r="K34" s="42">
        <v>0.33333333333333331</v>
      </c>
      <c r="L34" s="66">
        <v>2328.3333333333335</v>
      </c>
      <c r="M34" s="42">
        <v>316.08333333333331</v>
      </c>
      <c r="N34" s="42">
        <v>14.75</v>
      </c>
      <c r="O34" s="42">
        <v>194.33333333333334</v>
      </c>
      <c r="P34" s="42">
        <v>0</v>
      </c>
      <c r="Q34" s="42">
        <v>624.16666666666663</v>
      </c>
      <c r="R34" s="42">
        <v>1046.9166666666667</v>
      </c>
      <c r="S34" s="42">
        <v>6691.666666666667</v>
      </c>
      <c r="T34" s="42">
        <v>10824.583333333334</v>
      </c>
      <c r="U34" s="42">
        <v>15289.083333333334</v>
      </c>
      <c r="V34" s="42">
        <v>18245.416666666668</v>
      </c>
      <c r="W34" s="64">
        <f t="shared" si="2"/>
        <v>36882.166666666664</v>
      </c>
      <c r="X34" s="43">
        <v>53582.583333333328</v>
      </c>
      <c r="Y34" s="44">
        <v>47050.541666666664</v>
      </c>
      <c r="Z34" s="239">
        <v>45096.946810874702</v>
      </c>
      <c r="AA34" s="73">
        <v>93109.500000000015</v>
      </c>
      <c r="AB34" s="32">
        <v>4456.6639152641155</v>
      </c>
      <c r="AC34" s="33">
        <v>3757.5059959892351</v>
      </c>
      <c r="AD34" s="33">
        <v>135.5</v>
      </c>
      <c r="AE34" s="33">
        <v>5.166666666666667</v>
      </c>
      <c r="AF34" s="33">
        <v>1768.5607955990108</v>
      </c>
      <c r="AG34" s="33">
        <v>1344.0515598325524</v>
      </c>
      <c r="AH34" s="34">
        <v>253296.47618333335</v>
      </c>
      <c r="AI34" s="14"/>
    </row>
    <row r="35" spans="1:39" x14ac:dyDescent="0.25">
      <c r="A35" s="19" t="s">
        <v>129</v>
      </c>
      <c r="B35" s="29">
        <v>331</v>
      </c>
      <c r="C35" s="21">
        <f t="shared" si="0"/>
        <v>28981.333333333332</v>
      </c>
      <c r="D35" s="21">
        <f t="shared" si="1"/>
        <v>347776</v>
      </c>
      <c r="F35" s="42">
        <v>5561.5</v>
      </c>
      <c r="G35" s="42">
        <v>11980.583333333334</v>
      </c>
      <c r="H35" s="42">
        <v>370.25</v>
      </c>
      <c r="I35" s="42">
        <v>1017.1666666666666</v>
      </c>
      <c r="J35" s="42">
        <v>9.1666666666666661</v>
      </c>
      <c r="K35" s="42">
        <v>0.5</v>
      </c>
      <c r="L35" s="66">
        <v>2665.5</v>
      </c>
      <c r="M35" s="42">
        <v>300.33333333333331</v>
      </c>
      <c r="N35" s="42">
        <v>25.75</v>
      </c>
      <c r="O35" s="42">
        <v>363.25</v>
      </c>
      <c r="P35" s="42">
        <v>0</v>
      </c>
      <c r="Q35" s="42">
        <v>1101.75</v>
      </c>
      <c r="R35" s="42">
        <v>294.33333333333331</v>
      </c>
      <c r="S35" s="42">
        <v>402.83333333333331</v>
      </c>
      <c r="T35" s="42">
        <v>838.08333333333337</v>
      </c>
      <c r="U35" s="42">
        <v>6802.25</v>
      </c>
      <c r="V35" s="42">
        <v>13050.416666666666</v>
      </c>
      <c r="W35" s="64">
        <f t="shared" si="2"/>
        <v>13136.833333333332</v>
      </c>
      <c r="X35" s="43">
        <v>28680.5</v>
      </c>
      <c r="Y35" s="44">
        <v>27651.158333333329</v>
      </c>
      <c r="Z35" s="239">
        <v>26707.571112185688</v>
      </c>
      <c r="AA35" s="73">
        <v>44783.666666666664</v>
      </c>
      <c r="AB35" s="32">
        <v>1807.9479963908454</v>
      </c>
      <c r="AC35" s="33">
        <v>1811.6972777050332</v>
      </c>
      <c r="AD35" s="33">
        <v>1011.1513888888888</v>
      </c>
      <c r="AE35" s="33">
        <v>491.80099206349206</v>
      </c>
      <c r="AF35" s="33">
        <v>626.14765301759007</v>
      </c>
      <c r="AG35" s="33">
        <v>590.90017168662769</v>
      </c>
      <c r="AH35" s="34">
        <v>149769.30811666668</v>
      </c>
      <c r="AI35" s="14"/>
    </row>
    <row r="36" spans="1:39" x14ac:dyDescent="0.25">
      <c r="A36" s="19" t="s">
        <v>129</v>
      </c>
      <c r="B36" s="29">
        <v>332</v>
      </c>
      <c r="C36" s="21">
        <f t="shared" si="0"/>
        <v>74596.166666666672</v>
      </c>
      <c r="D36" s="21">
        <f t="shared" si="1"/>
        <v>895154</v>
      </c>
      <c r="F36" s="42">
        <v>15533.25</v>
      </c>
      <c r="G36" s="42">
        <v>32388.333333333332</v>
      </c>
      <c r="H36" s="42">
        <v>1919</v>
      </c>
      <c r="I36" s="42">
        <v>3509.25</v>
      </c>
      <c r="J36" s="42">
        <v>63.166666666666664</v>
      </c>
      <c r="K36" s="42">
        <v>0.16666666666666666</v>
      </c>
      <c r="L36" s="66">
        <v>4186.583333333333</v>
      </c>
      <c r="M36" s="42">
        <v>1023.75</v>
      </c>
      <c r="N36" s="42">
        <v>56.25</v>
      </c>
      <c r="O36" s="42">
        <v>902.91666666666663</v>
      </c>
      <c r="P36" s="42">
        <v>0</v>
      </c>
      <c r="Q36" s="42">
        <v>3249.5833333333335</v>
      </c>
      <c r="R36" s="42">
        <v>648.33333333333337</v>
      </c>
      <c r="S36" s="42">
        <v>1187.6666666666667</v>
      </c>
      <c r="T36" s="42">
        <v>2750.8333333333335</v>
      </c>
      <c r="U36" s="42">
        <v>15963.916666666666</v>
      </c>
      <c r="V36" s="42">
        <v>30003.583333333332</v>
      </c>
      <c r="W36" s="64">
        <f t="shared" si="2"/>
        <v>34603.833333333328</v>
      </c>
      <c r="X36" s="43">
        <v>73572.25</v>
      </c>
      <c r="Y36" s="44">
        <v>70091.28333333334</v>
      </c>
      <c r="Z36" s="239">
        <v>67476.593775628629</v>
      </c>
      <c r="AA36" s="73">
        <v>113386.58333333333</v>
      </c>
      <c r="AB36" s="32">
        <v>4849.9673052030603</v>
      </c>
      <c r="AC36" s="33">
        <v>4587.1375485235521</v>
      </c>
      <c r="AD36" s="33">
        <v>1909.7569444444443</v>
      </c>
      <c r="AE36" s="33">
        <v>701.23630952380961</v>
      </c>
      <c r="AF36" s="33">
        <v>1650.3337069204633</v>
      </c>
      <c r="AG36" s="33">
        <v>1599.8167991412984</v>
      </c>
      <c r="AH36" s="34">
        <v>378492.15426666668</v>
      </c>
      <c r="AI36" s="14"/>
      <c r="AM36" s="14"/>
    </row>
    <row r="37" spans="1:39" x14ac:dyDescent="0.25">
      <c r="A37" s="19" t="s">
        <v>129</v>
      </c>
      <c r="B37" s="29">
        <v>339</v>
      </c>
      <c r="C37" s="21">
        <f t="shared" si="0"/>
        <v>1142.3333333333335</v>
      </c>
      <c r="D37" s="21">
        <f t="shared" si="1"/>
        <v>13708.000000000002</v>
      </c>
      <c r="F37" s="42">
        <v>31.666666666666668</v>
      </c>
      <c r="G37" s="42">
        <v>434.91666666666669</v>
      </c>
      <c r="H37" s="42">
        <v>0.33333333333333331</v>
      </c>
      <c r="I37" s="42">
        <v>5</v>
      </c>
      <c r="J37" s="42">
        <v>8.3333333333333329E-2</v>
      </c>
      <c r="K37" s="42">
        <v>0</v>
      </c>
      <c r="L37" s="66">
        <v>18.583333333333332</v>
      </c>
      <c r="M37" s="42">
        <v>3.75</v>
      </c>
      <c r="N37" s="42">
        <v>0</v>
      </c>
      <c r="O37" s="42">
        <v>11.583333333333334</v>
      </c>
      <c r="P37" s="42">
        <v>0</v>
      </c>
      <c r="Q37" s="42">
        <v>8.25</v>
      </c>
      <c r="R37" s="42">
        <v>1.75</v>
      </c>
      <c r="S37" s="42">
        <v>0.25</v>
      </c>
      <c r="T37" s="42">
        <v>15.666666666666666</v>
      </c>
      <c r="U37" s="42">
        <v>61.833333333333336</v>
      </c>
      <c r="V37" s="42">
        <v>661.33333333333337</v>
      </c>
      <c r="W37" s="64">
        <f t="shared" si="2"/>
        <v>94.083333333333343</v>
      </c>
      <c r="X37" s="43">
        <v>1138.5833333333335</v>
      </c>
      <c r="Y37" s="44">
        <v>1127.75</v>
      </c>
      <c r="Z37" s="239">
        <v>1091.7378492728706</v>
      </c>
      <c r="AA37" s="73">
        <v>1255</v>
      </c>
      <c r="AB37" s="32">
        <v>42.414877946127945</v>
      </c>
      <c r="AC37" s="33">
        <v>50.879120253946176</v>
      </c>
      <c r="AD37" s="33">
        <v>61.120833333333337</v>
      </c>
      <c r="AE37" s="33">
        <v>27.992857142857144</v>
      </c>
      <c r="AF37" s="33">
        <v>4.6376719755581313</v>
      </c>
      <c r="AG37" s="33">
        <v>18.888602985284905</v>
      </c>
      <c r="AH37" s="34">
        <v>6120.1736500000006</v>
      </c>
      <c r="AI37" s="14"/>
    </row>
    <row r="38" spans="1:39" x14ac:dyDescent="0.25">
      <c r="A38" s="19" t="s">
        <v>129</v>
      </c>
      <c r="B38" s="29">
        <v>345</v>
      </c>
      <c r="C38" s="21">
        <f t="shared" si="0"/>
        <v>112856.25000000001</v>
      </c>
      <c r="D38" s="21">
        <f t="shared" si="1"/>
        <v>1354275.0000000002</v>
      </c>
      <c r="F38" s="42">
        <v>26625.666666666668</v>
      </c>
      <c r="G38" s="42">
        <v>50210.083333333336</v>
      </c>
      <c r="H38" s="42">
        <v>1896.1666666666667</v>
      </c>
      <c r="I38" s="42">
        <v>4836.5</v>
      </c>
      <c r="J38" s="42">
        <v>23.5</v>
      </c>
      <c r="K38" s="42">
        <v>8.3333333333333329E-2</v>
      </c>
      <c r="L38" s="66">
        <v>15822.416666666666</v>
      </c>
      <c r="M38" s="42">
        <v>1518.6666666666667</v>
      </c>
      <c r="N38" s="42">
        <v>10.416666666666666</v>
      </c>
      <c r="O38" s="42">
        <v>812.91666666666663</v>
      </c>
      <c r="P38" s="42">
        <v>0.16666666666666666</v>
      </c>
      <c r="Q38" s="42">
        <v>1052</v>
      </c>
      <c r="R38" s="42">
        <v>280.08333333333331</v>
      </c>
      <c r="S38" s="42">
        <v>2570.5833333333335</v>
      </c>
      <c r="T38" s="42">
        <v>4720.5</v>
      </c>
      <c r="U38" s="42">
        <v>27802.583333333332</v>
      </c>
      <c r="V38" s="42">
        <v>49391.333333333336</v>
      </c>
      <c r="W38" s="64">
        <f t="shared" si="2"/>
        <v>58895</v>
      </c>
      <c r="X38" s="43">
        <v>111337.5</v>
      </c>
      <c r="Y38" s="44">
        <v>106075.35000000002</v>
      </c>
      <c r="Z38" s="239">
        <v>102077.31311598251</v>
      </c>
      <c r="AA38" s="73">
        <v>187573.66666666669</v>
      </c>
      <c r="AB38" s="32">
        <v>7551.7604215578467</v>
      </c>
      <c r="AC38" s="33">
        <v>7595.8176174198488</v>
      </c>
      <c r="AD38" s="33">
        <v>4411.7180555555551</v>
      </c>
      <c r="AE38" s="33">
        <v>2027.4015873015871</v>
      </c>
      <c r="AF38" s="33">
        <v>2811.0646387047987</v>
      </c>
      <c r="AG38" s="33">
        <v>2370.3478914265243</v>
      </c>
      <c r="AH38" s="34">
        <v>572569.05900000001</v>
      </c>
      <c r="AI38" s="14"/>
      <c r="AM38" s="14"/>
    </row>
    <row r="39" spans="1:39" x14ac:dyDescent="0.25">
      <c r="A39" s="19" t="s">
        <v>129</v>
      </c>
      <c r="B39" s="29">
        <v>351</v>
      </c>
      <c r="C39" s="21">
        <f t="shared" si="0"/>
        <v>28907.833333333332</v>
      </c>
      <c r="D39" s="21">
        <f t="shared" si="1"/>
        <v>346894</v>
      </c>
      <c r="F39" s="42">
        <v>7154.5</v>
      </c>
      <c r="G39" s="42">
        <v>10403.916666666666</v>
      </c>
      <c r="H39" s="42">
        <v>643.75</v>
      </c>
      <c r="I39" s="42">
        <v>1290.1666666666667</v>
      </c>
      <c r="J39" s="42">
        <v>8.5</v>
      </c>
      <c r="K39" s="42">
        <v>0</v>
      </c>
      <c r="L39" s="66">
        <v>1350.6666666666667</v>
      </c>
      <c r="M39" s="42">
        <v>533</v>
      </c>
      <c r="N39" s="42">
        <v>7.333333333333333</v>
      </c>
      <c r="O39" s="42">
        <v>118.25</v>
      </c>
      <c r="P39" s="42">
        <v>0</v>
      </c>
      <c r="Q39" s="42">
        <v>281.91666666666669</v>
      </c>
      <c r="R39" s="42">
        <v>316.91666666666669</v>
      </c>
      <c r="S39" s="42">
        <v>1713.75</v>
      </c>
      <c r="T39" s="42">
        <v>4391.416666666667</v>
      </c>
      <c r="U39" s="42">
        <v>8154</v>
      </c>
      <c r="V39" s="42">
        <v>11556.416666666666</v>
      </c>
      <c r="W39" s="64">
        <f t="shared" si="2"/>
        <v>17666</v>
      </c>
      <c r="X39" s="43">
        <v>28374.833333333328</v>
      </c>
      <c r="Y39" s="44">
        <v>25405.024999999998</v>
      </c>
      <c r="Z39" s="239">
        <v>24463.974532774551</v>
      </c>
      <c r="AA39" s="73">
        <v>47924.5</v>
      </c>
      <c r="AB39" s="32">
        <v>2093.6038412483776</v>
      </c>
      <c r="AC39" s="33">
        <v>1938.3110519273641</v>
      </c>
      <c r="AD39" s="33">
        <v>568.40694444444443</v>
      </c>
      <c r="AE39" s="33">
        <v>308.76884920634922</v>
      </c>
      <c r="AF39" s="33">
        <v>842.80628291743858</v>
      </c>
      <c r="AG39" s="33">
        <v>625.39877916546948</v>
      </c>
      <c r="AH39" s="34">
        <v>137288.24394999997</v>
      </c>
      <c r="AI39" s="14"/>
    </row>
    <row r="40" spans="1:39" x14ac:dyDescent="0.25">
      <c r="A40" s="19" t="s">
        <v>129</v>
      </c>
      <c r="B40" s="29">
        <v>353</v>
      </c>
      <c r="C40" s="21">
        <f t="shared" si="0"/>
        <v>83171</v>
      </c>
      <c r="D40" s="21">
        <f t="shared" si="1"/>
        <v>998052</v>
      </c>
      <c r="F40" s="42">
        <v>24234</v>
      </c>
      <c r="G40" s="42">
        <v>40972.666666666664</v>
      </c>
      <c r="H40" s="42">
        <v>1379.0833333333333</v>
      </c>
      <c r="I40" s="42">
        <v>3696.25</v>
      </c>
      <c r="J40" s="42">
        <v>8.6666666666666661</v>
      </c>
      <c r="K40" s="42">
        <v>0</v>
      </c>
      <c r="L40" s="66">
        <v>5107.166666666667</v>
      </c>
      <c r="M40" s="42">
        <v>432.58333333333331</v>
      </c>
      <c r="N40" s="42">
        <v>10.916666666666666</v>
      </c>
      <c r="O40" s="42">
        <v>526.83333333333337</v>
      </c>
      <c r="P40" s="42">
        <v>0</v>
      </c>
      <c r="Q40" s="42">
        <v>1024.6666666666667</v>
      </c>
      <c r="R40" s="42">
        <v>327.41666666666669</v>
      </c>
      <c r="S40" s="42">
        <v>1654.6666666666667</v>
      </c>
      <c r="T40" s="42">
        <v>2802</v>
      </c>
      <c r="U40" s="42">
        <v>22268.583333333332</v>
      </c>
      <c r="V40" s="42">
        <v>33369</v>
      </c>
      <c r="W40" s="64">
        <f t="shared" si="2"/>
        <v>49536.333333333328</v>
      </c>
      <c r="X40" s="43">
        <v>82738.416666666657</v>
      </c>
      <c r="Y40" s="44">
        <v>79119.666666666672</v>
      </c>
      <c r="Z40" s="239">
        <v>75931.40290450606</v>
      </c>
      <c r="AA40" s="73">
        <v>137814.5</v>
      </c>
      <c r="AB40" s="32">
        <v>5624.8014142322208</v>
      </c>
      <c r="AC40" s="33">
        <v>5580.8865981211993</v>
      </c>
      <c r="AD40" s="33">
        <v>3089</v>
      </c>
      <c r="AE40" s="33">
        <v>1306.3045634920636</v>
      </c>
      <c r="AF40" s="33">
        <v>2363.0883847464511</v>
      </c>
      <c r="AG40" s="33">
        <v>1630.8565147428849</v>
      </c>
      <c r="AH40" s="34">
        <v>425922.45493333333</v>
      </c>
      <c r="AI40" s="14"/>
    </row>
    <row r="41" spans="1:39" x14ac:dyDescent="0.25">
      <c r="A41" s="19" t="s">
        <v>129</v>
      </c>
      <c r="B41" s="29">
        <v>355</v>
      </c>
      <c r="C41" s="21">
        <f t="shared" si="0"/>
        <v>20013.166666666668</v>
      </c>
      <c r="D41" s="21">
        <f t="shared" si="1"/>
        <v>240158</v>
      </c>
      <c r="F41" s="42">
        <v>3442.6666666666665</v>
      </c>
      <c r="G41" s="42">
        <v>9544.6666666666661</v>
      </c>
      <c r="H41" s="42">
        <v>202.5</v>
      </c>
      <c r="I41" s="42">
        <v>865.08333333333337</v>
      </c>
      <c r="J41" s="42">
        <v>7.416666666666667</v>
      </c>
      <c r="K41" s="42">
        <v>0</v>
      </c>
      <c r="L41" s="66">
        <v>2433.1666666666665</v>
      </c>
      <c r="M41" s="42">
        <v>629.25</v>
      </c>
      <c r="N41" s="42">
        <v>1.9166666666666667</v>
      </c>
      <c r="O41" s="42">
        <v>170</v>
      </c>
      <c r="P41" s="42">
        <v>0</v>
      </c>
      <c r="Q41" s="42">
        <v>240.58333333333334</v>
      </c>
      <c r="R41" s="42">
        <v>28.333333333333332</v>
      </c>
      <c r="S41" s="42">
        <v>115.66666666666667</v>
      </c>
      <c r="T41" s="42">
        <v>217.58333333333334</v>
      </c>
      <c r="U41" s="42">
        <v>3261.9166666666665</v>
      </c>
      <c r="V41" s="42">
        <v>8308.3333333333339</v>
      </c>
      <c r="W41" s="64">
        <f t="shared" si="2"/>
        <v>7022.75</v>
      </c>
      <c r="X41" s="43">
        <v>19383.916666666668</v>
      </c>
      <c r="Y41" s="44">
        <v>18756.075000000001</v>
      </c>
      <c r="Z41" s="239">
        <v>17992.044887527762</v>
      </c>
      <c r="AA41" s="73">
        <v>29469.083333333336</v>
      </c>
      <c r="AB41" s="32">
        <v>1184.3034094211152</v>
      </c>
      <c r="AC41" s="33">
        <v>1194.4218838545005</v>
      </c>
      <c r="AD41" s="33">
        <v>720.27499999999998</v>
      </c>
      <c r="AE41" s="33">
        <v>304.72400793650792</v>
      </c>
      <c r="AF41" s="33">
        <v>335.36236428521892</v>
      </c>
      <c r="AG41" s="33">
        <v>424.47052256794814</v>
      </c>
      <c r="AH41" s="34">
        <v>100900.8363</v>
      </c>
      <c r="AI41" s="14"/>
    </row>
    <row r="42" spans="1:39" x14ac:dyDescent="0.25">
      <c r="A42" s="19" t="s">
        <v>129</v>
      </c>
      <c r="B42" s="29">
        <v>357</v>
      </c>
      <c r="C42" s="21">
        <f t="shared" si="0"/>
        <v>25339.000000000004</v>
      </c>
      <c r="D42" s="21">
        <f t="shared" si="1"/>
        <v>304068.00000000006</v>
      </c>
      <c r="F42" s="42">
        <v>2868.5</v>
      </c>
      <c r="G42" s="42">
        <v>9302.3333333333339</v>
      </c>
      <c r="H42" s="42">
        <v>127.33333333333333</v>
      </c>
      <c r="I42" s="42">
        <v>630.5</v>
      </c>
      <c r="J42" s="42">
        <v>1.75</v>
      </c>
      <c r="K42" s="42">
        <v>8.3333333333333329E-2</v>
      </c>
      <c r="L42" s="66">
        <v>926.33333333333337</v>
      </c>
      <c r="M42" s="42">
        <v>101.33333333333333</v>
      </c>
      <c r="N42" s="42">
        <v>5.083333333333333</v>
      </c>
      <c r="O42" s="42">
        <v>130.41666666666666</v>
      </c>
      <c r="P42" s="42">
        <v>0</v>
      </c>
      <c r="Q42" s="42">
        <v>884.25</v>
      </c>
      <c r="R42" s="42">
        <v>342.16666666666669</v>
      </c>
      <c r="S42" s="42">
        <v>1284.5</v>
      </c>
      <c r="T42" s="42">
        <v>4195.166666666667</v>
      </c>
      <c r="U42" s="42">
        <v>3773.6666666666665</v>
      </c>
      <c r="V42" s="42">
        <v>9745.9166666666661</v>
      </c>
      <c r="W42" s="64">
        <f t="shared" si="2"/>
        <v>8053.9999999999991</v>
      </c>
      <c r="X42" s="43">
        <v>25237.583333333336</v>
      </c>
      <c r="Y42" s="44">
        <v>22761.699999999997</v>
      </c>
      <c r="Z42" s="239">
        <v>21858.918676409481</v>
      </c>
      <c r="AA42" s="73">
        <v>34319.333333333336</v>
      </c>
      <c r="AB42" s="32">
        <v>1568.1831981138614</v>
      </c>
      <c r="AC42" s="33">
        <v>1387.5580688209459</v>
      </c>
      <c r="AD42" s="33">
        <v>373.39027777777773</v>
      </c>
      <c r="AE42" s="33">
        <v>31.583333333333332</v>
      </c>
      <c r="AF42" s="33">
        <v>386.27302367413927</v>
      </c>
      <c r="AG42" s="33">
        <v>590.95508721986107</v>
      </c>
      <c r="AH42" s="34">
        <v>122642.4863</v>
      </c>
      <c r="AI42" s="14"/>
    </row>
    <row r="43" spans="1:39" x14ac:dyDescent="0.25">
      <c r="A43" s="19" t="s">
        <v>129</v>
      </c>
      <c r="B43" s="29">
        <v>361</v>
      </c>
      <c r="C43" s="21">
        <f t="shared" si="0"/>
        <v>2040.5</v>
      </c>
      <c r="D43" s="21">
        <f t="shared" si="1"/>
        <v>24486</v>
      </c>
      <c r="F43" s="42">
        <v>681.83333333333337</v>
      </c>
      <c r="G43" s="42">
        <v>1237.4166666666667</v>
      </c>
      <c r="H43" s="42">
        <v>24.833333333333332</v>
      </c>
      <c r="I43" s="42">
        <v>75</v>
      </c>
      <c r="J43" s="42">
        <v>0.16666666666666666</v>
      </c>
      <c r="K43" s="42">
        <v>0</v>
      </c>
      <c r="L43" s="66">
        <v>371.25</v>
      </c>
      <c r="M43" s="42">
        <v>15.333333333333334</v>
      </c>
      <c r="N43" s="42">
        <v>0.16666666666666666</v>
      </c>
      <c r="O43" s="42">
        <v>0</v>
      </c>
      <c r="P43" s="42">
        <v>0</v>
      </c>
      <c r="Q43" s="42">
        <v>13.75</v>
      </c>
      <c r="R43" s="42">
        <v>13.75</v>
      </c>
      <c r="S43" s="42">
        <v>23.083333333333332</v>
      </c>
      <c r="T43" s="42">
        <v>52.166666666666664</v>
      </c>
      <c r="U43" s="42">
        <v>478.5</v>
      </c>
      <c r="V43" s="42">
        <v>632.75</v>
      </c>
      <c r="W43" s="64">
        <f t="shared" si="2"/>
        <v>1208.25</v>
      </c>
      <c r="X43" s="43">
        <v>2025.166666666667</v>
      </c>
      <c r="Y43" s="44">
        <v>1954.0833333333333</v>
      </c>
      <c r="Z43" s="239">
        <v>1860.4347407407406</v>
      </c>
      <c r="AA43" s="73">
        <v>3620</v>
      </c>
      <c r="AB43" s="32">
        <v>155.63314990374488</v>
      </c>
      <c r="AC43" s="33">
        <v>149.07320212622321</v>
      </c>
      <c r="AD43" s="33">
        <v>60.5</v>
      </c>
      <c r="AE43" s="33">
        <v>22.613095238095241</v>
      </c>
      <c r="AF43" s="33">
        <v>57.606888598307364</v>
      </c>
      <c r="AG43" s="33">
        <v>49.013130652718758</v>
      </c>
      <c r="AH43" s="34">
        <v>10423.862316666668</v>
      </c>
      <c r="AI43" s="46"/>
    </row>
    <row r="44" spans="1:39" x14ac:dyDescent="0.25">
      <c r="A44" s="19" t="s">
        <v>129</v>
      </c>
      <c r="B44" s="29">
        <v>362</v>
      </c>
      <c r="C44" s="21">
        <f t="shared" si="0"/>
        <v>85782.000000000015</v>
      </c>
      <c r="D44" s="21">
        <f t="shared" si="1"/>
        <v>1029384.0000000002</v>
      </c>
      <c r="F44" s="30">
        <v>15276</v>
      </c>
      <c r="G44" s="30">
        <v>39919.833333333336</v>
      </c>
      <c r="H44" s="30">
        <v>938.41666666666663</v>
      </c>
      <c r="I44" s="30">
        <v>3015.4166666666665</v>
      </c>
      <c r="J44" s="30">
        <v>35.5</v>
      </c>
      <c r="K44" s="30">
        <v>0.83333333333333337</v>
      </c>
      <c r="L44" s="65">
        <v>11869.333333333334</v>
      </c>
      <c r="M44" s="30">
        <v>863.16666666666663</v>
      </c>
      <c r="N44" s="30">
        <v>31.25</v>
      </c>
      <c r="O44" s="30">
        <v>1072.5833333333333</v>
      </c>
      <c r="P44" s="30">
        <v>0</v>
      </c>
      <c r="Q44" s="30">
        <v>2191.6666666666665</v>
      </c>
      <c r="R44" s="30">
        <v>184.75</v>
      </c>
      <c r="S44" s="30">
        <v>585.91666666666663</v>
      </c>
      <c r="T44" s="30">
        <v>922.83333333333337</v>
      </c>
      <c r="U44" s="30">
        <v>14068.083333333334</v>
      </c>
      <c r="V44" s="30">
        <v>37544.166666666664</v>
      </c>
      <c r="W44" s="64">
        <f t="shared" si="2"/>
        <v>30868.416666666664</v>
      </c>
      <c r="X44" s="30">
        <v>84918</v>
      </c>
      <c r="Y44" s="31">
        <v>82647.333333333328</v>
      </c>
      <c r="Z44" s="240">
        <v>79481.852946199579</v>
      </c>
      <c r="AA44" s="72">
        <v>128519.75</v>
      </c>
      <c r="AB44" s="32">
        <v>5188.1191832100012</v>
      </c>
      <c r="AC44" s="33">
        <v>5203.1912677574137</v>
      </c>
      <c r="AD44" s="33">
        <v>2772.7458333333329</v>
      </c>
      <c r="AE44" s="33">
        <v>1496.8033730158731</v>
      </c>
      <c r="AF44" s="33">
        <v>1470.6553555743776</v>
      </c>
      <c r="AG44" s="33">
        <v>1858.7319138178118</v>
      </c>
      <c r="AH44" s="34">
        <v>445722.06051666668</v>
      </c>
      <c r="AI44" s="46"/>
    </row>
    <row r="45" spans="1:39" x14ac:dyDescent="0.25">
      <c r="A45" s="19" t="s">
        <v>129</v>
      </c>
      <c r="B45" s="29">
        <v>366</v>
      </c>
      <c r="C45" s="21">
        <f t="shared" si="0"/>
        <v>22780.166666666672</v>
      </c>
      <c r="D45" s="21">
        <f t="shared" si="1"/>
        <v>273362.00000000006</v>
      </c>
      <c r="F45" s="42">
        <v>3892.6666666666665</v>
      </c>
      <c r="G45" s="42">
        <v>9773.1666666666661</v>
      </c>
      <c r="H45" s="42">
        <v>246</v>
      </c>
      <c r="I45" s="42">
        <v>844.66666666666663</v>
      </c>
      <c r="J45" s="42">
        <v>4.25</v>
      </c>
      <c r="K45" s="42">
        <v>8.3333333333333329E-2</v>
      </c>
      <c r="L45" s="66">
        <v>3899.75</v>
      </c>
      <c r="M45" s="42">
        <v>526.25</v>
      </c>
      <c r="N45" s="42">
        <v>2.4166666666666665</v>
      </c>
      <c r="O45" s="42">
        <v>240.75</v>
      </c>
      <c r="P45" s="42">
        <v>0</v>
      </c>
      <c r="Q45" s="42">
        <v>488.41666666666669</v>
      </c>
      <c r="R45" s="42">
        <v>48.083333333333336</v>
      </c>
      <c r="S45" s="42">
        <v>145.41666666666666</v>
      </c>
      <c r="T45" s="42">
        <v>332.58333333333331</v>
      </c>
      <c r="U45" s="42">
        <v>4066.4166666666665</v>
      </c>
      <c r="V45" s="42">
        <v>10519.5</v>
      </c>
      <c r="W45" s="64">
        <f t="shared" si="2"/>
        <v>8350.5</v>
      </c>
      <c r="X45" s="43">
        <v>22253.833333333332</v>
      </c>
      <c r="Y45" s="44">
        <v>21580.741666666665</v>
      </c>
      <c r="Z45" s="239">
        <v>20804.549916254742</v>
      </c>
      <c r="AA45" s="73">
        <v>35030.416666666672</v>
      </c>
      <c r="AB45" s="32">
        <v>1424.6475111939928</v>
      </c>
      <c r="AC45" s="33">
        <v>1418.6419536599185</v>
      </c>
      <c r="AD45" s="33">
        <v>716.0194444444445</v>
      </c>
      <c r="AE45" s="33">
        <v>409.90337301587306</v>
      </c>
      <c r="AF45" s="33">
        <v>398.43512573429621</v>
      </c>
      <c r="AG45" s="33">
        <v>513.10619272984832</v>
      </c>
      <c r="AH45" s="34">
        <v>116663.25318333333</v>
      </c>
      <c r="AI45" s="14"/>
    </row>
    <row r="46" spans="1:39" x14ac:dyDescent="0.25">
      <c r="A46" s="19" t="s">
        <v>129</v>
      </c>
      <c r="B46" s="29">
        <v>369</v>
      </c>
      <c r="C46" s="21">
        <f t="shared" si="0"/>
        <v>75668.166666666672</v>
      </c>
      <c r="D46" s="21">
        <f t="shared" si="1"/>
        <v>908018</v>
      </c>
      <c r="F46" s="30">
        <v>16371</v>
      </c>
      <c r="G46" s="30">
        <v>31316.5</v>
      </c>
      <c r="H46" s="30">
        <v>682</v>
      </c>
      <c r="I46" s="30">
        <v>1921</v>
      </c>
      <c r="J46" s="30">
        <v>7.5</v>
      </c>
      <c r="K46" s="30">
        <v>0</v>
      </c>
      <c r="L46" s="65">
        <v>7705.166666666667</v>
      </c>
      <c r="M46" s="30">
        <v>408</v>
      </c>
      <c r="N46" s="30">
        <v>7.833333333333333</v>
      </c>
      <c r="O46" s="30">
        <v>479.75</v>
      </c>
      <c r="P46" s="30">
        <v>0</v>
      </c>
      <c r="Q46" s="30">
        <v>600.58333333333337</v>
      </c>
      <c r="R46" s="30">
        <v>149.25</v>
      </c>
      <c r="S46" s="30">
        <v>562.91666666666663</v>
      </c>
      <c r="T46" s="30">
        <v>913.58333333333337</v>
      </c>
      <c r="U46" s="30">
        <v>22105.583333333332</v>
      </c>
      <c r="V46" s="30">
        <v>39864.166666666664</v>
      </c>
      <c r="W46" s="64">
        <f t="shared" si="2"/>
        <v>39721.5</v>
      </c>
      <c r="X46" s="30">
        <v>75260.166666666672</v>
      </c>
      <c r="Y46" s="31">
        <v>73650.77499999998</v>
      </c>
      <c r="Z46" s="240">
        <v>71321.415330682721</v>
      </c>
      <c r="AA46" s="72">
        <v>123094.83333333334</v>
      </c>
      <c r="AB46" s="32">
        <v>4943.2832159450008</v>
      </c>
      <c r="AC46" s="33">
        <v>4986.438370072553</v>
      </c>
      <c r="AD46" s="33">
        <v>2876.5541666666663</v>
      </c>
      <c r="AE46" s="33">
        <v>1384.5424603174604</v>
      </c>
      <c r="AF46" s="33">
        <v>1894.1616704805492</v>
      </c>
      <c r="AG46" s="33">
        <v>1524.5607727322258</v>
      </c>
      <c r="AH46" s="34">
        <v>399874.04105</v>
      </c>
      <c r="AI46" s="46"/>
      <c r="AJ46" s="14"/>
      <c r="AK46" s="45"/>
      <c r="AL46" s="45"/>
      <c r="AM46" s="14"/>
    </row>
    <row r="47" spans="1:39" x14ac:dyDescent="0.25">
      <c r="A47" s="19" t="s">
        <v>129</v>
      </c>
      <c r="B47" s="29">
        <v>371</v>
      </c>
      <c r="C47" s="21">
        <f t="shared" si="0"/>
        <v>104801.50000000001</v>
      </c>
      <c r="D47" s="21">
        <f t="shared" si="1"/>
        <v>1257618.0000000002</v>
      </c>
      <c r="F47" s="42">
        <v>28401.25</v>
      </c>
      <c r="G47" s="42">
        <v>46306.583333333336</v>
      </c>
      <c r="H47" s="42">
        <v>2394.75</v>
      </c>
      <c r="I47" s="42">
        <v>5535.583333333333</v>
      </c>
      <c r="J47" s="42">
        <v>12.5</v>
      </c>
      <c r="K47" s="42">
        <v>0.33333333333333331</v>
      </c>
      <c r="L47" s="66">
        <v>14540.916666666666</v>
      </c>
      <c r="M47" s="42">
        <v>1546.4166666666667</v>
      </c>
      <c r="N47" s="42">
        <v>10.5</v>
      </c>
      <c r="O47" s="42">
        <v>661.16666666666663</v>
      </c>
      <c r="P47" s="42">
        <v>0</v>
      </c>
      <c r="Q47" s="42">
        <v>923.08333333333337</v>
      </c>
      <c r="R47" s="42">
        <v>385</v>
      </c>
      <c r="S47" s="42">
        <v>1633.1666666666667</v>
      </c>
      <c r="T47" s="42">
        <v>2358.5</v>
      </c>
      <c r="U47" s="42">
        <v>29715.666666666668</v>
      </c>
      <c r="V47" s="42">
        <v>47061.833333333336</v>
      </c>
      <c r="W47" s="64">
        <f t="shared" si="2"/>
        <v>62144.833333333336</v>
      </c>
      <c r="X47" s="43">
        <v>103254.75</v>
      </c>
      <c r="Y47" s="44">
        <v>98754.14999999998</v>
      </c>
      <c r="Z47" s="239">
        <v>95191.035537072865</v>
      </c>
      <c r="AA47" s="73">
        <v>181487.25000000003</v>
      </c>
      <c r="AB47" s="32">
        <v>7324.3226924772398</v>
      </c>
      <c r="AC47" s="33">
        <v>7349.5580170991961</v>
      </c>
      <c r="AD47" s="33">
        <v>4110.7138888888885</v>
      </c>
      <c r="AE47" s="33">
        <v>2008.7962301587302</v>
      </c>
      <c r="AF47" s="33">
        <v>2965.1372936210751</v>
      </c>
      <c r="AG47" s="33">
        <v>2179.5926994280826</v>
      </c>
      <c r="AH47" s="34">
        <v>533902.1703</v>
      </c>
      <c r="AI47" s="46"/>
    </row>
    <row r="48" spans="1:39" x14ac:dyDescent="0.25">
      <c r="A48" s="19" t="s">
        <v>129</v>
      </c>
      <c r="B48" s="29">
        <v>375</v>
      </c>
      <c r="C48" s="21">
        <f t="shared" si="0"/>
        <v>37857.166666666657</v>
      </c>
      <c r="D48" s="21">
        <f t="shared" si="1"/>
        <v>454285.99999999988</v>
      </c>
      <c r="F48" s="30">
        <v>16423.916666666668</v>
      </c>
      <c r="G48" s="30">
        <v>17901.333333333332</v>
      </c>
      <c r="H48" s="30">
        <v>944.91666666666663</v>
      </c>
      <c r="I48" s="30">
        <v>1014.8333333333334</v>
      </c>
      <c r="J48" s="30">
        <v>4.583333333333333</v>
      </c>
      <c r="K48" s="30">
        <v>0.16666666666666666</v>
      </c>
      <c r="L48" s="65">
        <v>3245.75</v>
      </c>
      <c r="M48" s="30">
        <v>229.08333333333334</v>
      </c>
      <c r="N48" s="30">
        <v>8.4166666666666661</v>
      </c>
      <c r="O48" s="30">
        <v>252.25</v>
      </c>
      <c r="P48" s="30">
        <v>0</v>
      </c>
      <c r="Q48" s="30">
        <v>374.16666666666669</v>
      </c>
      <c r="R48" s="30">
        <v>94.166666666666671</v>
      </c>
      <c r="S48" s="30">
        <v>1245.9166666666667</v>
      </c>
      <c r="T48" s="30">
        <v>1571.0833333333333</v>
      </c>
      <c r="U48" s="30">
        <v>18163.416666666668</v>
      </c>
      <c r="V48" s="30">
        <v>16407.083333333332</v>
      </c>
      <c r="W48" s="64">
        <f t="shared" si="2"/>
        <v>36778.166666666672</v>
      </c>
      <c r="X48" s="30">
        <v>37627.916666666664</v>
      </c>
      <c r="Y48" s="31">
        <v>36233.474999999999</v>
      </c>
      <c r="Z48" s="240">
        <v>34982.39330876137</v>
      </c>
      <c r="AA48" s="72">
        <v>77881.083333333328</v>
      </c>
      <c r="AB48" s="32">
        <v>3297.7736603943981</v>
      </c>
      <c r="AC48" s="33">
        <v>3153.0257828348163</v>
      </c>
      <c r="AD48" s="33">
        <v>1333.9597222222224</v>
      </c>
      <c r="AE48" s="33">
        <v>590.09662698412694</v>
      </c>
      <c r="AF48" s="33">
        <v>1755.1298701298701</v>
      </c>
      <c r="AG48" s="33">
        <v>771.32189513226399</v>
      </c>
      <c r="AH48" s="34">
        <v>196235.51654999997</v>
      </c>
      <c r="AI48" s="14"/>
    </row>
    <row r="49" spans="1:39" x14ac:dyDescent="0.25">
      <c r="A49" s="19" t="s">
        <v>129</v>
      </c>
      <c r="B49" s="29">
        <v>377</v>
      </c>
      <c r="C49" s="21">
        <f t="shared" si="0"/>
        <v>28350.666666666668</v>
      </c>
      <c r="D49" s="21">
        <f t="shared" si="1"/>
        <v>340208</v>
      </c>
      <c r="F49" s="42">
        <v>6351.333333333333</v>
      </c>
      <c r="G49" s="42">
        <v>12042.583333333334</v>
      </c>
      <c r="H49" s="42">
        <v>441.16666666666669</v>
      </c>
      <c r="I49" s="42">
        <v>1030.25</v>
      </c>
      <c r="J49" s="42">
        <v>5.333333333333333</v>
      </c>
      <c r="K49" s="42">
        <v>0</v>
      </c>
      <c r="L49" s="66">
        <v>4903.833333333333</v>
      </c>
      <c r="M49" s="42">
        <v>830.33333333333337</v>
      </c>
      <c r="N49" s="42">
        <v>2.0833333333333335</v>
      </c>
      <c r="O49" s="42">
        <v>204.75</v>
      </c>
      <c r="P49" s="42">
        <v>0</v>
      </c>
      <c r="Q49" s="42">
        <v>158.66666666666666</v>
      </c>
      <c r="R49" s="42">
        <v>92.583333333333329</v>
      </c>
      <c r="S49" s="42">
        <v>291.41666666666669</v>
      </c>
      <c r="T49" s="42">
        <v>440.75</v>
      </c>
      <c r="U49" s="42">
        <v>7037.833333333333</v>
      </c>
      <c r="V49" s="42">
        <v>13543.333333333334</v>
      </c>
      <c r="W49" s="64">
        <f t="shared" si="2"/>
        <v>14121.75</v>
      </c>
      <c r="X49" s="43">
        <v>27520.333333333336</v>
      </c>
      <c r="Y49" s="44">
        <v>26681.808333333334</v>
      </c>
      <c r="Z49" s="239">
        <v>25758.703810086681</v>
      </c>
      <c r="AA49" s="73">
        <v>47376.25</v>
      </c>
      <c r="AB49" s="32">
        <v>1961.1416569255809</v>
      </c>
      <c r="AC49" s="33">
        <v>1916.5447699007964</v>
      </c>
      <c r="AD49" s="33">
        <v>965.73055555555572</v>
      </c>
      <c r="AE49" s="33">
        <v>412.1944444444444</v>
      </c>
      <c r="AF49" s="33">
        <v>672.84054264449014</v>
      </c>
      <c r="AG49" s="33">
        <v>644.1505571405454</v>
      </c>
      <c r="AH49" s="34">
        <v>144451.50576666664</v>
      </c>
      <c r="AI49" s="46"/>
    </row>
    <row r="50" spans="1:39" x14ac:dyDescent="0.25">
      <c r="A50" s="19" t="s">
        <v>129</v>
      </c>
      <c r="B50" s="29">
        <v>380</v>
      </c>
      <c r="C50" s="21">
        <f t="shared" si="0"/>
        <v>30881.250000000004</v>
      </c>
      <c r="D50" s="21">
        <f t="shared" si="1"/>
        <v>370575.00000000006</v>
      </c>
      <c r="F50" s="42">
        <v>12446.333333333334</v>
      </c>
      <c r="G50" s="42">
        <v>10825.25</v>
      </c>
      <c r="H50" s="42">
        <v>1431.5833333333333</v>
      </c>
      <c r="I50" s="42">
        <v>2139.9166666666665</v>
      </c>
      <c r="J50" s="42">
        <v>2.5</v>
      </c>
      <c r="K50" s="42">
        <v>0</v>
      </c>
      <c r="L50" s="66">
        <v>2891.0833333333335</v>
      </c>
      <c r="M50" s="42">
        <v>179.16666666666666</v>
      </c>
      <c r="N50" s="42">
        <v>4.75</v>
      </c>
      <c r="O50" s="42">
        <v>82.416666666666671</v>
      </c>
      <c r="P50" s="42">
        <v>0</v>
      </c>
      <c r="Q50" s="42">
        <v>211.75</v>
      </c>
      <c r="R50" s="42">
        <v>43.833333333333336</v>
      </c>
      <c r="S50" s="42">
        <v>437.08333333333331</v>
      </c>
      <c r="T50" s="42">
        <v>513.66666666666663</v>
      </c>
      <c r="U50" s="42">
        <v>19138.666666666668</v>
      </c>
      <c r="V50" s="42">
        <v>16878</v>
      </c>
      <c r="W50" s="64">
        <f t="shared" si="2"/>
        <v>33453.666666666664</v>
      </c>
      <c r="X50" s="43">
        <v>30702.083333333332</v>
      </c>
      <c r="Y50" s="44">
        <v>29161.3</v>
      </c>
      <c r="Z50" s="239">
        <v>28475.068433268854</v>
      </c>
      <c r="AA50" s="73">
        <v>67226</v>
      </c>
      <c r="AB50" s="32">
        <v>2908.9691129173393</v>
      </c>
      <c r="AC50" s="33">
        <v>2719.5875927039515</v>
      </c>
      <c r="AD50" s="33">
        <v>1016.0430555555555</v>
      </c>
      <c r="AE50" s="33">
        <v>365.62043650793657</v>
      </c>
      <c r="AF50" s="33">
        <v>1594.1783187794915</v>
      </c>
      <c r="AG50" s="33">
        <v>657.3953970689239</v>
      </c>
      <c r="AH50" s="34">
        <v>159677.43890000001</v>
      </c>
      <c r="AI50" s="46"/>
    </row>
    <row r="51" spans="1:39" x14ac:dyDescent="0.25">
      <c r="A51" s="19" t="s">
        <v>129</v>
      </c>
      <c r="B51" s="29">
        <v>382</v>
      </c>
      <c r="C51" s="21">
        <f t="shared" si="0"/>
        <v>11728.75</v>
      </c>
      <c r="D51" s="21">
        <f t="shared" si="1"/>
        <v>140745</v>
      </c>
      <c r="F51" s="42">
        <v>2988.5833333333335</v>
      </c>
      <c r="G51" s="42">
        <v>4309.416666666667</v>
      </c>
      <c r="H51" s="42">
        <v>501.5</v>
      </c>
      <c r="I51" s="42">
        <v>1248.8333333333333</v>
      </c>
      <c r="J51" s="42">
        <v>2</v>
      </c>
      <c r="K51" s="42">
        <v>0</v>
      </c>
      <c r="L51" s="66">
        <v>3106.5</v>
      </c>
      <c r="M51" s="42">
        <v>185.66666666666666</v>
      </c>
      <c r="N51" s="42">
        <v>0.75</v>
      </c>
      <c r="O51" s="42">
        <v>61.333333333333336</v>
      </c>
      <c r="P51" s="42">
        <v>0</v>
      </c>
      <c r="Q51" s="42">
        <v>73.416666666666671</v>
      </c>
      <c r="R51" s="42">
        <v>37.333333333333336</v>
      </c>
      <c r="S51" s="42">
        <v>228.08333333333334</v>
      </c>
      <c r="T51" s="42">
        <v>324.5</v>
      </c>
      <c r="U51" s="42">
        <v>3766.5</v>
      </c>
      <c r="V51" s="42">
        <v>5485.5</v>
      </c>
      <c r="W51" s="64">
        <f t="shared" si="2"/>
        <v>7484.6666666666679</v>
      </c>
      <c r="X51" s="43">
        <v>11543.083333333332</v>
      </c>
      <c r="Y51" s="44">
        <v>10631.533333333333</v>
      </c>
      <c r="Z51" s="239">
        <v>10284.300450175513</v>
      </c>
      <c r="AA51" s="73">
        <v>22319.916666666668</v>
      </c>
      <c r="AB51" s="32">
        <v>967.1731755690281</v>
      </c>
      <c r="AC51" s="33">
        <v>903.48616435208316</v>
      </c>
      <c r="AD51" s="33">
        <v>268.50833333333333</v>
      </c>
      <c r="AE51" s="33">
        <v>172.62599206349205</v>
      </c>
      <c r="AF51" s="33">
        <v>356.86310481407736</v>
      </c>
      <c r="AG51" s="33">
        <v>305.15503537747537</v>
      </c>
      <c r="AH51" s="34">
        <v>57690.246266666676</v>
      </c>
      <c r="AI51" s="14"/>
    </row>
    <row r="52" spans="1:39" x14ac:dyDescent="0.25">
      <c r="A52" s="19" t="s">
        <v>129</v>
      </c>
      <c r="B52" s="29">
        <v>386</v>
      </c>
      <c r="C52" s="21">
        <f t="shared" si="0"/>
        <v>56992.41666666665</v>
      </c>
      <c r="D52" s="21">
        <f t="shared" si="1"/>
        <v>683908.99999999977</v>
      </c>
      <c r="F52" s="30">
        <v>12373.916666666666</v>
      </c>
      <c r="G52" s="30">
        <v>25288.833333333332</v>
      </c>
      <c r="H52" s="30">
        <v>1161.6666666666667</v>
      </c>
      <c r="I52" s="30">
        <v>1208.4166666666667</v>
      </c>
      <c r="J52" s="30">
        <v>2.75</v>
      </c>
      <c r="K52" s="30">
        <v>0.41666666666666669</v>
      </c>
      <c r="L52" s="65">
        <v>4691.166666666667</v>
      </c>
      <c r="M52" s="30">
        <v>254.66666666666666</v>
      </c>
      <c r="N52" s="30">
        <v>19.833333333333332</v>
      </c>
      <c r="O52" s="30">
        <v>540.16666666666663</v>
      </c>
      <c r="P52" s="30">
        <v>0</v>
      </c>
      <c r="Q52" s="30">
        <v>1713</v>
      </c>
      <c r="R52" s="30">
        <v>145.75</v>
      </c>
      <c r="S52" s="30">
        <v>1094.5</v>
      </c>
      <c r="T52" s="30">
        <v>1301.4166666666667</v>
      </c>
      <c r="U52" s="30">
        <v>13079.416666666666</v>
      </c>
      <c r="V52" s="30">
        <v>26517.166666666668</v>
      </c>
      <c r="W52" s="64">
        <f t="shared" si="2"/>
        <v>27709.5</v>
      </c>
      <c r="X52" s="30">
        <v>56737.333333333336</v>
      </c>
      <c r="Y52" s="31">
        <v>55361.575000000004</v>
      </c>
      <c r="Z52" s="240">
        <v>53415.066672755929</v>
      </c>
      <c r="AA52" s="72">
        <v>89393.083333333314</v>
      </c>
      <c r="AB52" s="32">
        <v>3848.2543859649122</v>
      </c>
      <c r="AC52" s="33">
        <v>3618.8335213093928</v>
      </c>
      <c r="AD52" s="33">
        <v>1710.1152777777779</v>
      </c>
      <c r="AE52" s="33">
        <v>287.4198412698413</v>
      </c>
      <c r="AF52" s="33">
        <v>1321.5305083360574</v>
      </c>
      <c r="AG52" s="33">
        <v>1263.3619388144275</v>
      </c>
      <c r="AH52" s="34">
        <v>299580.94714999996</v>
      </c>
      <c r="AI52" s="14"/>
    </row>
    <row r="53" spans="1:39" x14ac:dyDescent="0.25">
      <c r="A53" s="19" t="s">
        <v>129</v>
      </c>
      <c r="B53" s="29">
        <v>390</v>
      </c>
      <c r="C53" s="21">
        <f t="shared" si="0"/>
        <v>36767.666666666657</v>
      </c>
      <c r="D53" s="21">
        <f t="shared" si="1"/>
        <v>441211.99999999988</v>
      </c>
      <c r="F53" s="42">
        <v>9676.75</v>
      </c>
      <c r="G53" s="42">
        <v>17801.166666666668</v>
      </c>
      <c r="H53" s="42">
        <v>447</v>
      </c>
      <c r="I53" s="42">
        <v>1189.75</v>
      </c>
      <c r="J53" s="42">
        <v>10.666666666666666</v>
      </c>
      <c r="K53" s="42">
        <v>0</v>
      </c>
      <c r="L53" s="66">
        <v>2218.75</v>
      </c>
      <c r="M53" s="42">
        <v>1997.9166666666667</v>
      </c>
      <c r="N53" s="42">
        <v>5.25</v>
      </c>
      <c r="O53" s="42">
        <v>445.66666666666669</v>
      </c>
      <c r="P53" s="42">
        <v>0</v>
      </c>
      <c r="Q53" s="42">
        <v>930.91666666666663</v>
      </c>
      <c r="R53" s="42">
        <v>92.666666666666671</v>
      </c>
      <c r="S53" s="42">
        <v>409.91666666666669</v>
      </c>
      <c r="T53" s="42">
        <v>570.66666666666663</v>
      </c>
      <c r="U53" s="42">
        <v>8515</v>
      </c>
      <c r="V53" s="42">
        <v>13723</v>
      </c>
      <c r="W53" s="64">
        <f t="shared" si="2"/>
        <v>19048.666666666664</v>
      </c>
      <c r="X53" s="43">
        <v>34769.750000000007</v>
      </c>
      <c r="Y53" s="44">
        <v>33770.566666666666</v>
      </c>
      <c r="Z53" s="239">
        <v>32406.471932373377</v>
      </c>
      <c r="AA53" s="73">
        <v>58035.083333333321</v>
      </c>
      <c r="AB53" s="32">
        <v>2211.9110421805503</v>
      </c>
      <c r="AC53" s="33">
        <v>2351.6457185206887</v>
      </c>
      <c r="AD53" s="33">
        <v>1546.6513888888887</v>
      </c>
      <c r="AE53" s="33">
        <v>977.02361111111111</v>
      </c>
      <c r="AF53" s="33">
        <v>909.33065280130495</v>
      </c>
      <c r="AG53" s="33">
        <v>651.29019468962269</v>
      </c>
      <c r="AH53" s="34">
        <v>181756.43373333331</v>
      </c>
      <c r="AI53" s="14"/>
    </row>
    <row r="54" spans="1:39" x14ac:dyDescent="0.25">
      <c r="A54" s="19" t="s">
        <v>129</v>
      </c>
      <c r="B54" s="29">
        <v>399</v>
      </c>
      <c r="C54" s="21">
        <f t="shared" si="0"/>
        <v>640.16666666666652</v>
      </c>
      <c r="D54" s="21">
        <f t="shared" si="1"/>
        <v>7681.9999999999982</v>
      </c>
      <c r="F54" s="42">
        <v>22.583333333333332</v>
      </c>
      <c r="G54" s="42">
        <v>206.25</v>
      </c>
      <c r="H54" s="42">
        <v>0.16666666666666666</v>
      </c>
      <c r="I54" s="42">
        <v>1.8333333333333333</v>
      </c>
      <c r="J54" s="42">
        <v>0</v>
      </c>
      <c r="K54" s="42">
        <v>0</v>
      </c>
      <c r="L54" s="66">
        <v>2.0833333333333335</v>
      </c>
      <c r="M54" s="42">
        <v>2.4166666666666665</v>
      </c>
      <c r="N54" s="42">
        <v>0</v>
      </c>
      <c r="O54" s="42">
        <v>4.25</v>
      </c>
      <c r="P54" s="42">
        <v>0</v>
      </c>
      <c r="Q54" s="42">
        <v>9.4166666666666661</v>
      </c>
      <c r="R54" s="42">
        <v>0.66666666666666663</v>
      </c>
      <c r="S54" s="42">
        <v>0.25</v>
      </c>
      <c r="T54" s="42">
        <v>5.416666666666667</v>
      </c>
      <c r="U54" s="42">
        <v>46.083333333333336</v>
      </c>
      <c r="V54" s="42">
        <v>409.91666666666669</v>
      </c>
      <c r="W54" s="64">
        <f t="shared" si="2"/>
        <v>69.083333333333329</v>
      </c>
      <c r="X54" s="43">
        <v>637.75</v>
      </c>
      <c r="Y54" s="44">
        <v>633.94166666666672</v>
      </c>
      <c r="Z54" s="239">
        <v>617.24141851135471</v>
      </c>
      <c r="AA54" s="73">
        <v>711.33333333333326</v>
      </c>
      <c r="AB54" s="32">
        <v>25.15696369190951</v>
      </c>
      <c r="AC54" s="33">
        <v>28.939871639461007</v>
      </c>
      <c r="AD54" s="33">
        <v>39.263888888888886</v>
      </c>
      <c r="AE54" s="33">
        <v>16.548611111111111</v>
      </c>
      <c r="AF54" s="33">
        <v>3.6041371811882645</v>
      </c>
      <c r="AG54" s="33">
        <v>10.776413255360623</v>
      </c>
      <c r="AH54" s="34">
        <v>3459.3182333333334</v>
      </c>
      <c r="AI54" s="14"/>
    </row>
    <row r="55" spans="1:39" x14ac:dyDescent="0.25">
      <c r="A55" s="19" t="s">
        <v>129</v>
      </c>
      <c r="B55" s="29" t="s">
        <v>88</v>
      </c>
      <c r="C55" s="21">
        <f t="shared" si="0"/>
        <v>92.500000000000014</v>
      </c>
      <c r="D55" s="21">
        <f t="shared" si="1"/>
        <v>1110.0000000000002</v>
      </c>
      <c r="F55" s="30">
        <v>16.5</v>
      </c>
      <c r="G55" s="30">
        <v>36.833333333333336</v>
      </c>
      <c r="H55" s="30">
        <v>1.5833333333333333</v>
      </c>
      <c r="I55" s="30">
        <v>3</v>
      </c>
      <c r="J55" s="30">
        <v>0</v>
      </c>
      <c r="K55" s="30">
        <v>0</v>
      </c>
      <c r="L55" s="65">
        <v>5.833333333333333</v>
      </c>
      <c r="M55" s="30">
        <v>0.5</v>
      </c>
      <c r="N55" s="30">
        <v>0</v>
      </c>
      <c r="O55" s="30">
        <v>0</v>
      </c>
      <c r="P55" s="30">
        <v>0</v>
      </c>
      <c r="Q55" s="30">
        <v>0.25</v>
      </c>
      <c r="R55" s="30">
        <v>0.33333333333333331</v>
      </c>
      <c r="S55" s="30">
        <v>1</v>
      </c>
      <c r="T55" s="30">
        <v>3.1666666666666665</v>
      </c>
      <c r="U55" s="30">
        <v>21.333333333333332</v>
      </c>
      <c r="V55" s="30">
        <v>48.416666666666664</v>
      </c>
      <c r="W55" s="64">
        <f t="shared" si="2"/>
        <v>40.416666666666664</v>
      </c>
      <c r="X55" s="30">
        <v>92</v>
      </c>
      <c r="Y55" s="31">
        <v>88.61666666666666</v>
      </c>
      <c r="Z55" s="240">
        <v>85.756303889963462</v>
      </c>
      <c r="AA55" s="72">
        <v>138.75</v>
      </c>
      <c r="AB55" s="32">
        <v>64.541666666666671</v>
      </c>
      <c r="AC55" s="33">
        <v>6.0645626215561981</v>
      </c>
      <c r="AD55" s="33">
        <v>30.583333333333332</v>
      </c>
      <c r="AE55" s="33">
        <v>0</v>
      </c>
      <c r="AF55" s="33">
        <v>23.541666666666668</v>
      </c>
      <c r="AG55" s="33">
        <v>20.5</v>
      </c>
      <c r="AH55" s="34">
        <v>480.53558333333336</v>
      </c>
      <c r="AI55" s="14"/>
      <c r="AJ55" s="14"/>
      <c r="AK55" s="14"/>
      <c r="AL55" s="14"/>
      <c r="AM55" s="14"/>
    </row>
    <row r="56" spans="1:39" x14ac:dyDescent="0.25">
      <c r="A56" s="19" t="s">
        <v>129</v>
      </c>
      <c r="B56" s="20" t="s">
        <v>75</v>
      </c>
      <c r="C56" s="21">
        <f t="shared" si="0"/>
        <v>2131.916666666667</v>
      </c>
      <c r="D56" s="21">
        <f t="shared" si="1"/>
        <v>25583.000000000004</v>
      </c>
      <c r="F56" s="22">
        <v>544.91666666666663</v>
      </c>
      <c r="G56" s="22">
        <v>882.75</v>
      </c>
      <c r="H56" s="22">
        <v>27</v>
      </c>
      <c r="I56" s="22">
        <v>29.25</v>
      </c>
      <c r="J56" s="22">
        <v>0.16666666666666666</v>
      </c>
      <c r="K56" s="22">
        <v>0</v>
      </c>
      <c r="L56" s="64">
        <v>90.916666666666671</v>
      </c>
      <c r="M56" s="22">
        <v>15.333333333333334</v>
      </c>
      <c r="N56" s="22">
        <v>0.16666666666666666</v>
      </c>
      <c r="O56" s="22">
        <v>117.5</v>
      </c>
      <c r="P56" s="22">
        <v>0</v>
      </c>
      <c r="Q56" s="22">
        <v>10.416666666666666</v>
      </c>
      <c r="R56" s="22">
        <v>1.3333333333333333</v>
      </c>
      <c r="S56" s="22">
        <v>11.166666666666666</v>
      </c>
      <c r="T56" s="22">
        <v>19.25</v>
      </c>
      <c r="U56" s="22">
        <v>626.41666666666663</v>
      </c>
      <c r="V56" s="22">
        <v>1055.75</v>
      </c>
      <c r="W56" s="64">
        <f t="shared" si="2"/>
        <v>1209.5</v>
      </c>
      <c r="X56" s="22">
        <v>2116.583333333333</v>
      </c>
      <c r="Y56" s="23">
        <v>2089.4083333333333</v>
      </c>
      <c r="Z56" s="240">
        <v>2024.0459136757652</v>
      </c>
      <c r="AA56" s="71">
        <v>3432.3333333333335</v>
      </c>
      <c r="AB56" s="22">
        <v>206.88977272727274</v>
      </c>
      <c r="AC56" s="22">
        <v>138.91877617903421</v>
      </c>
      <c r="AD56" s="22">
        <v>20.75</v>
      </c>
      <c r="AE56" s="22">
        <v>8.8333333333333339</v>
      </c>
      <c r="AF56" s="22">
        <v>71.826893939393941</v>
      </c>
      <c r="AG56" s="22">
        <v>67.531439393939394</v>
      </c>
      <c r="AH56" s="24">
        <v>11356.988816666666</v>
      </c>
      <c r="AI56" s="14"/>
    </row>
    <row r="57" spans="1:39" x14ac:dyDescent="0.25">
      <c r="A57" s="19" t="s">
        <v>129</v>
      </c>
      <c r="B57" s="20" t="s">
        <v>76</v>
      </c>
      <c r="C57" s="21">
        <f t="shared" si="0"/>
        <v>3658.0833333333335</v>
      </c>
      <c r="D57" s="21">
        <f t="shared" si="1"/>
        <v>43897</v>
      </c>
      <c r="F57" s="22">
        <v>314.08333333333331</v>
      </c>
      <c r="G57" s="22">
        <v>1191.0833333333333</v>
      </c>
      <c r="H57" s="22">
        <v>69.75</v>
      </c>
      <c r="I57" s="22">
        <v>233</v>
      </c>
      <c r="J57" s="22">
        <v>0.75</v>
      </c>
      <c r="K57" s="22">
        <v>0.16666666666666666</v>
      </c>
      <c r="L57" s="64">
        <v>35.916666666666664</v>
      </c>
      <c r="M57" s="22">
        <v>11</v>
      </c>
      <c r="N57" s="22">
        <v>0.41666666666666669</v>
      </c>
      <c r="O57" s="22">
        <v>0.16666666666666666</v>
      </c>
      <c r="P57" s="22">
        <v>0</v>
      </c>
      <c r="Q57" s="22">
        <v>20.75</v>
      </c>
      <c r="R57" s="22">
        <v>7.5</v>
      </c>
      <c r="S57" s="22">
        <v>87.416666666666671</v>
      </c>
      <c r="T57" s="22">
        <v>327.16666666666669</v>
      </c>
      <c r="U57" s="22">
        <v>467</v>
      </c>
      <c r="V57" s="22">
        <v>1866.0833333333333</v>
      </c>
      <c r="W57" s="64">
        <f t="shared" si="2"/>
        <v>938.25</v>
      </c>
      <c r="X57" s="22">
        <v>3646.916666666667</v>
      </c>
      <c r="Y57" s="23">
        <v>3343.5333333333328</v>
      </c>
      <c r="Z57" s="240">
        <v>3231.2423677913898</v>
      </c>
      <c r="AA57" s="71">
        <v>4632.25</v>
      </c>
      <c r="AB57" s="22">
        <v>239.7932015239295</v>
      </c>
      <c r="AC57" s="22">
        <v>187.74587593041713</v>
      </c>
      <c r="AD57" s="22">
        <v>0</v>
      </c>
      <c r="AE57" s="22">
        <v>17.833333333333332</v>
      </c>
      <c r="AF57" s="22">
        <v>49.304222399295334</v>
      </c>
      <c r="AG57" s="22">
        <v>95.244489562317085</v>
      </c>
      <c r="AH57" s="24">
        <v>18121.223316666667</v>
      </c>
      <c r="AI57" s="14"/>
    </row>
    <row r="58" spans="1:39" x14ac:dyDescent="0.25">
      <c r="A58" s="19" t="s">
        <v>129</v>
      </c>
      <c r="B58" s="20" t="s">
        <v>79</v>
      </c>
      <c r="C58" s="21">
        <f t="shared" si="0"/>
        <v>818</v>
      </c>
      <c r="D58" s="21">
        <f t="shared" si="1"/>
        <v>9816</v>
      </c>
      <c r="F58" s="22">
        <v>215.08333333333334</v>
      </c>
      <c r="G58" s="22">
        <v>405.33333333333331</v>
      </c>
      <c r="H58" s="22">
        <v>6.916666666666667</v>
      </c>
      <c r="I58" s="22">
        <v>16.916666666666668</v>
      </c>
      <c r="J58" s="22">
        <v>8.3333333333333329E-2</v>
      </c>
      <c r="K58" s="22">
        <v>0</v>
      </c>
      <c r="L58" s="64">
        <v>31.833333333333332</v>
      </c>
      <c r="M58" s="22">
        <v>4.833333333333333</v>
      </c>
      <c r="N58" s="22">
        <v>8.3333333333333329E-2</v>
      </c>
      <c r="O58" s="22">
        <v>2.6666666666666665</v>
      </c>
      <c r="P58" s="22">
        <v>0</v>
      </c>
      <c r="Q58" s="22">
        <v>5.166666666666667</v>
      </c>
      <c r="R58" s="22">
        <v>1.3333333333333333</v>
      </c>
      <c r="S58" s="22">
        <v>5.666666666666667</v>
      </c>
      <c r="T58" s="22">
        <v>8.8333333333333339</v>
      </c>
      <c r="U58" s="22">
        <v>276.41666666666669</v>
      </c>
      <c r="V58" s="22">
        <v>372.75</v>
      </c>
      <c r="W58" s="64">
        <f t="shared" si="2"/>
        <v>504.08333333333337</v>
      </c>
      <c r="X58" s="22">
        <v>813.16666666666663</v>
      </c>
      <c r="Y58" s="23">
        <v>798.6</v>
      </c>
      <c r="Z58" s="240">
        <v>768.74697986961803</v>
      </c>
      <c r="AA58" s="71">
        <v>1353.9166666666667</v>
      </c>
      <c r="AB58" s="22">
        <v>66.268121562415047</v>
      </c>
      <c r="AC58" s="22">
        <v>54.725696662086342</v>
      </c>
      <c r="AD58" s="22">
        <v>0</v>
      </c>
      <c r="AE58" s="22">
        <v>0</v>
      </c>
      <c r="AF58" s="22">
        <v>24.553334749780689</v>
      </c>
      <c r="AG58" s="22">
        <v>20.857393406317179</v>
      </c>
      <c r="AH58" s="24">
        <v>4311.0406500000008</v>
      </c>
      <c r="AI58" s="14"/>
      <c r="AJ58" s="14"/>
      <c r="AK58" s="14"/>
      <c r="AL58" s="14"/>
      <c r="AM58" s="14"/>
    </row>
    <row r="59" spans="1:39" x14ac:dyDescent="0.25">
      <c r="A59" s="19" t="s">
        <v>129</v>
      </c>
      <c r="B59" s="29" t="s">
        <v>120</v>
      </c>
      <c r="C59" s="21">
        <f t="shared" si="0"/>
        <v>0</v>
      </c>
      <c r="D59" s="21">
        <f t="shared" si="1"/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65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64">
        <f t="shared" si="2"/>
        <v>0</v>
      </c>
      <c r="X59" s="30">
        <v>0</v>
      </c>
      <c r="Y59" s="31">
        <v>0</v>
      </c>
      <c r="Z59" s="240">
        <v>0</v>
      </c>
      <c r="AA59" s="72">
        <v>0</v>
      </c>
      <c r="AB59" s="32">
        <v>0</v>
      </c>
      <c r="AC59" s="33">
        <v>0</v>
      </c>
      <c r="AD59" s="33">
        <v>0</v>
      </c>
      <c r="AE59" s="33">
        <v>0</v>
      </c>
      <c r="AF59" s="33">
        <v>0</v>
      </c>
      <c r="AG59" s="33">
        <v>0</v>
      </c>
      <c r="AH59" s="34">
        <v>0</v>
      </c>
      <c r="AI59" s="14"/>
    </row>
    <row r="60" spans="1:39" x14ac:dyDescent="0.25">
      <c r="A60" s="19" t="s">
        <v>129</v>
      </c>
      <c r="B60" s="29" t="s">
        <v>121</v>
      </c>
      <c r="C60" s="21">
        <f t="shared" si="0"/>
        <v>24.083333333333329</v>
      </c>
      <c r="D60" s="21">
        <f t="shared" si="1"/>
        <v>288.99999999999994</v>
      </c>
      <c r="F60" s="30">
        <v>7</v>
      </c>
      <c r="G60" s="30">
        <v>10.666666666666666</v>
      </c>
      <c r="H60" s="30">
        <v>0.58333333333333337</v>
      </c>
      <c r="I60" s="30">
        <v>0.91666666666666663</v>
      </c>
      <c r="J60" s="30">
        <v>0</v>
      </c>
      <c r="K60" s="30">
        <v>0</v>
      </c>
      <c r="L60" s="65">
        <v>9.75</v>
      </c>
      <c r="M60" s="30">
        <v>0.5</v>
      </c>
      <c r="N60" s="30">
        <v>0</v>
      </c>
      <c r="O60" s="30">
        <v>0</v>
      </c>
      <c r="P60" s="30">
        <v>0</v>
      </c>
      <c r="Q60" s="30">
        <v>0.33333333333333331</v>
      </c>
      <c r="R60" s="30">
        <v>8.3333333333333329E-2</v>
      </c>
      <c r="S60" s="30">
        <v>0.41666666666666669</v>
      </c>
      <c r="T60" s="30">
        <v>0.91666666666666663</v>
      </c>
      <c r="U60" s="30">
        <v>7.333333333333333</v>
      </c>
      <c r="V60" s="30">
        <v>10.666666666666666</v>
      </c>
      <c r="W60" s="64">
        <f t="shared" si="2"/>
        <v>15.333333333333334</v>
      </c>
      <c r="X60" s="30">
        <v>23.583333333333332</v>
      </c>
      <c r="Y60" s="31">
        <v>22.574999999999999</v>
      </c>
      <c r="Z60" s="240">
        <v>21.747714950927715</v>
      </c>
      <c r="AA60" s="72">
        <v>49.166666666666664</v>
      </c>
      <c r="AB60" s="32">
        <v>33.583333333333336</v>
      </c>
      <c r="AC60" s="33">
        <v>1.9831403808439301</v>
      </c>
      <c r="AD60" s="33">
        <v>0</v>
      </c>
      <c r="AE60" s="33">
        <v>0</v>
      </c>
      <c r="AF60" s="33">
        <v>11.291666666666666</v>
      </c>
      <c r="AG60" s="33">
        <v>11.145833333333336</v>
      </c>
      <c r="AH60" s="34">
        <v>122.04915</v>
      </c>
      <c r="AI60" s="14"/>
    </row>
    <row r="61" spans="1:39" x14ac:dyDescent="0.25">
      <c r="A61" s="19" t="s">
        <v>129</v>
      </c>
      <c r="B61" s="29" t="s">
        <v>122</v>
      </c>
      <c r="C61" s="21">
        <f t="shared" si="0"/>
        <v>4.9999999999999991</v>
      </c>
      <c r="D61" s="21">
        <f t="shared" si="1"/>
        <v>59.999999999999986</v>
      </c>
      <c r="F61" s="30">
        <v>1.0833333333333333</v>
      </c>
      <c r="G61" s="30">
        <v>2.75</v>
      </c>
      <c r="H61" s="30">
        <v>8.3333333333333329E-2</v>
      </c>
      <c r="I61" s="30">
        <v>8.3333333333333329E-2</v>
      </c>
      <c r="J61" s="30">
        <v>8.3333333333333329E-2</v>
      </c>
      <c r="K61" s="30">
        <v>0</v>
      </c>
      <c r="L61" s="65">
        <v>8.3333333333333329E-2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8.3333333333333329E-2</v>
      </c>
      <c r="S61" s="30">
        <v>0</v>
      </c>
      <c r="T61" s="30">
        <v>8.3333333333333329E-2</v>
      </c>
      <c r="U61" s="30">
        <v>1.0833333333333333</v>
      </c>
      <c r="V61" s="30">
        <v>1.9166666666666667</v>
      </c>
      <c r="W61" s="64">
        <f t="shared" si="2"/>
        <v>2.25</v>
      </c>
      <c r="X61" s="30">
        <v>5.0000000000000009</v>
      </c>
      <c r="Y61" s="31">
        <v>4.9083333333333332</v>
      </c>
      <c r="Z61" s="240">
        <v>4.6892978723404246</v>
      </c>
      <c r="AA61" s="72">
        <v>7.3333333333333321</v>
      </c>
      <c r="AB61" s="32">
        <v>7.333333333333333</v>
      </c>
      <c r="AC61" s="33">
        <v>0.31073446327683618</v>
      </c>
      <c r="AD61" s="33">
        <v>0</v>
      </c>
      <c r="AE61" s="33">
        <v>0</v>
      </c>
      <c r="AF61" s="33">
        <v>2.25</v>
      </c>
      <c r="AG61" s="33">
        <v>2.5416666666666665</v>
      </c>
      <c r="AH61" s="34">
        <v>26.332866666666671</v>
      </c>
      <c r="AI61" s="14"/>
    </row>
    <row r="62" spans="1:39" x14ac:dyDescent="0.25">
      <c r="A62" s="19" t="s">
        <v>129</v>
      </c>
      <c r="B62" s="29" t="s">
        <v>105</v>
      </c>
      <c r="C62" s="21">
        <f t="shared" si="0"/>
        <v>80.916666666666657</v>
      </c>
      <c r="D62" s="21">
        <f t="shared" si="1"/>
        <v>970.99999999999989</v>
      </c>
      <c r="F62" s="30">
        <v>17.583333333333332</v>
      </c>
      <c r="G62" s="30">
        <v>34.666666666666664</v>
      </c>
      <c r="H62" s="30">
        <v>1.8333333333333333</v>
      </c>
      <c r="I62" s="30">
        <v>2.9166666666666665</v>
      </c>
      <c r="J62" s="30">
        <v>0</v>
      </c>
      <c r="K62" s="30">
        <v>0</v>
      </c>
      <c r="L62" s="65">
        <v>16.416666666666668</v>
      </c>
      <c r="M62" s="30">
        <v>1.5</v>
      </c>
      <c r="N62" s="30">
        <v>0</v>
      </c>
      <c r="O62" s="30">
        <v>0.58333333333333337</v>
      </c>
      <c r="P62" s="30">
        <v>0</v>
      </c>
      <c r="Q62" s="30">
        <v>0.83333333333333337</v>
      </c>
      <c r="R62" s="30">
        <v>0.33333333333333331</v>
      </c>
      <c r="S62" s="30">
        <v>0.91666666666666663</v>
      </c>
      <c r="T62" s="30">
        <v>1.1666666666666667</v>
      </c>
      <c r="U62" s="30">
        <v>19.5</v>
      </c>
      <c r="V62" s="30">
        <v>38.916666666666664</v>
      </c>
      <c r="W62" s="64">
        <f t="shared" si="2"/>
        <v>39.833333333333329</v>
      </c>
      <c r="X62" s="30">
        <v>79.416666666666657</v>
      </c>
      <c r="Y62" s="31">
        <v>77.083333333333343</v>
      </c>
      <c r="Z62" s="240">
        <v>74.350141843971628</v>
      </c>
      <c r="AA62" s="72">
        <v>137.16666666666666</v>
      </c>
      <c r="AB62" s="32">
        <v>85.916666666666671</v>
      </c>
      <c r="AC62" s="33">
        <v>5.5177998280202409</v>
      </c>
      <c r="AD62" s="33">
        <v>51.25</v>
      </c>
      <c r="AE62" s="33">
        <v>0</v>
      </c>
      <c r="AF62" s="33">
        <v>35.63978494623656</v>
      </c>
      <c r="AG62" s="33">
        <v>25.138440860215056</v>
      </c>
      <c r="AH62" s="34">
        <v>417.35846666666663</v>
      </c>
      <c r="AI62" s="14"/>
    </row>
    <row r="63" spans="1:39" x14ac:dyDescent="0.25">
      <c r="A63" s="19" t="s">
        <v>129</v>
      </c>
      <c r="B63" s="29" t="s">
        <v>107</v>
      </c>
      <c r="C63" s="21">
        <f t="shared" si="0"/>
        <v>193.58333333333334</v>
      </c>
      <c r="D63" s="21">
        <f t="shared" si="1"/>
        <v>2323</v>
      </c>
      <c r="F63" s="30">
        <v>49.5</v>
      </c>
      <c r="G63" s="30">
        <v>87.916666666666671</v>
      </c>
      <c r="H63" s="30">
        <v>2.5833333333333335</v>
      </c>
      <c r="I63" s="30">
        <v>7.083333333333333</v>
      </c>
      <c r="J63" s="30">
        <v>0.41666666666666669</v>
      </c>
      <c r="K63" s="30">
        <v>0</v>
      </c>
      <c r="L63" s="65">
        <v>19.083333333333332</v>
      </c>
      <c r="M63" s="30">
        <v>3.3333333333333335</v>
      </c>
      <c r="N63" s="30">
        <v>0</v>
      </c>
      <c r="O63" s="30">
        <v>2.5</v>
      </c>
      <c r="P63" s="30">
        <v>0</v>
      </c>
      <c r="Q63" s="30">
        <v>2.75</v>
      </c>
      <c r="R63" s="30">
        <v>0.25</v>
      </c>
      <c r="S63" s="30">
        <v>1.4166666666666667</v>
      </c>
      <c r="T63" s="30">
        <v>1.25</v>
      </c>
      <c r="U63" s="30">
        <v>49.5</v>
      </c>
      <c r="V63" s="30">
        <v>88.083333333333329</v>
      </c>
      <c r="W63" s="64">
        <f t="shared" si="2"/>
        <v>103</v>
      </c>
      <c r="X63" s="30">
        <v>190.25</v>
      </c>
      <c r="Y63" s="31">
        <v>185.375</v>
      </c>
      <c r="Z63" s="240">
        <v>178.78575091338919</v>
      </c>
      <c r="AA63" s="72">
        <v>315.66666666666669</v>
      </c>
      <c r="AB63" s="30">
        <v>125.5</v>
      </c>
      <c r="AC63" s="30">
        <v>12.870496912083439</v>
      </c>
      <c r="AD63" s="30">
        <v>57.833333333333336</v>
      </c>
      <c r="AE63" s="30">
        <v>80.541666666666671</v>
      </c>
      <c r="AF63" s="30">
        <v>52.583333333333336</v>
      </c>
      <c r="AG63" s="30">
        <v>36.458333333333329</v>
      </c>
      <c r="AH63" s="40">
        <v>1002.3578499999999</v>
      </c>
      <c r="AI63" s="14"/>
    </row>
    <row r="64" spans="1:39" x14ac:dyDescent="0.25">
      <c r="A64" s="19" t="s">
        <v>129</v>
      </c>
      <c r="B64" s="29" t="s">
        <v>108</v>
      </c>
      <c r="C64" s="21">
        <f t="shared" si="0"/>
        <v>199.58333333333329</v>
      </c>
      <c r="D64" s="21">
        <f t="shared" si="1"/>
        <v>2394.9999999999995</v>
      </c>
      <c r="F64" s="30">
        <v>42.083333333333336</v>
      </c>
      <c r="G64" s="30">
        <v>89.166666666666671</v>
      </c>
      <c r="H64" s="30">
        <v>2.1666666666666665</v>
      </c>
      <c r="I64" s="30">
        <v>8.6666666666666661</v>
      </c>
      <c r="J64" s="30">
        <v>0</v>
      </c>
      <c r="K64" s="30">
        <v>0</v>
      </c>
      <c r="L64" s="65">
        <v>19.583333333333332</v>
      </c>
      <c r="M64" s="30">
        <v>2.8333333333333335</v>
      </c>
      <c r="N64" s="30">
        <v>0</v>
      </c>
      <c r="O64" s="30">
        <v>0.75</v>
      </c>
      <c r="P64" s="30">
        <v>0</v>
      </c>
      <c r="Q64" s="30">
        <v>4.416666666666667</v>
      </c>
      <c r="R64" s="30">
        <v>0.66666666666666663</v>
      </c>
      <c r="S64" s="30">
        <v>1.0833333333333333</v>
      </c>
      <c r="T64" s="30">
        <v>2.8333333333333335</v>
      </c>
      <c r="U64" s="30">
        <v>46.416666666666664</v>
      </c>
      <c r="V64" s="30">
        <v>90.25</v>
      </c>
      <c r="W64" s="64">
        <f t="shared" si="2"/>
        <v>91.75</v>
      </c>
      <c r="X64" s="30">
        <v>196.75</v>
      </c>
      <c r="Y64" s="31">
        <v>190.13333333333333</v>
      </c>
      <c r="Z64" s="240">
        <v>183.02441779497096</v>
      </c>
      <c r="AA64" s="72">
        <v>310.91666666666663</v>
      </c>
      <c r="AB64" s="32">
        <v>107.60833333333333</v>
      </c>
      <c r="AC64" s="33">
        <v>13.030614175403096</v>
      </c>
      <c r="AD64" s="33">
        <v>0</v>
      </c>
      <c r="AE64" s="33">
        <v>0</v>
      </c>
      <c r="AF64" s="33">
        <v>33.024999999999999</v>
      </c>
      <c r="AG64" s="33">
        <v>37.291666666666671</v>
      </c>
      <c r="AH64" s="34">
        <v>1027.2135166666667</v>
      </c>
      <c r="AI64" s="14"/>
    </row>
    <row r="65" spans="1:39" x14ac:dyDescent="0.25">
      <c r="A65" s="19" t="s">
        <v>129</v>
      </c>
      <c r="B65" s="29" t="s">
        <v>115</v>
      </c>
      <c r="C65" s="21">
        <f t="shared" si="0"/>
        <v>4502.0000000000009</v>
      </c>
      <c r="D65" s="21">
        <f t="shared" si="1"/>
        <v>54024.000000000015</v>
      </c>
      <c r="F65" s="30">
        <v>1318.75</v>
      </c>
      <c r="G65" s="30">
        <v>2050.8333333333335</v>
      </c>
      <c r="H65" s="30">
        <v>65</v>
      </c>
      <c r="I65" s="30">
        <v>150.08333333333334</v>
      </c>
      <c r="J65" s="30">
        <v>0.16666666666666666</v>
      </c>
      <c r="K65" s="30">
        <v>0</v>
      </c>
      <c r="L65" s="65">
        <v>1354.5833333333333</v>
      </c>
      <c r="M65" s="30">
        <v>54.416666666666664</v>
      </c>
      <c r="N65" s="30">
        <v>0.58333333333333337</v>
      </c>
      <c r="O65" s="30">
        <v>32.916666666666664</v>
      </c>
      <c r="P65" s="30">
        <v>0</v>
      </c>
      <c r="Q65" s="30">
        <v>72.166666666666671</v>
      </c>
      <c r="R65" s="30">
        <v>8.3333333333333339</v>
      </c>
      <c r="S65" s="30">
        <v>71.416666666666671</v>
      </c>
      <c r="T65" s="30">
        <v>95.75</v>
      </c>
      <c r="U65" s="30">
        <v>1268.9166666666667</v>
      </c>
      <c r="V65" s="30">
        <v>2036.75</v>
      </c>
      <c r="W65" s="64">
        <f t="shared" si="2"/>
        <v>2724.0833333333335</v>
      </c>
      <c r="X65" s="30">
        <v>4447.5833333333339</v>
      </c>
      <c r="Y65" s="31">
        <v>4309.6583333333328</v>
      </c>
      <c r="Z65" s="240">
        <v>4155.7465279031449</v>
      </c>
      <c r="AA65" s="72">
        <v>8580.6666666666679</v>
      </c>
      <c r="AB65" s="32">
        <v>513.90671999569065</v>
      </c>
      <c r="AC65" s="33">
        <v>347.20354715180241</v>
      </c>
      <c r="AD65" s="33">
        <v>427.40972222222223</v>
      </c>
      <c r="AE65" s="33">
        <v>238.52638888888887</v>
      </c>
      <c r="AF65" s="33">
        <v>206.91508295625943</v>
      </c>
      <c r="AG65" s="33">
        <v>153.49581851971561</v>
      </c>
      <c r="AH65" s="34">
        <v>23304.850066666666</v>
      </c>
      <c r="AI65" s="14"/>
    </row>
    <row r="66" spans="1:39" x14ac:dyDescent="0.25">
      <c r="A66" s="19" t="s">
        <v>129</v>
      </c>
      <c r="B66" s="29" t="s">
        <v>65</v>
      </c>
      <c r="C66" s="21">
        <f t="shared" si="0"/>
        <v>181.83333333333334</v>
      </c>
      <c r="D66" s="21">
        <f t="shared" si="1"/>
        <v>2182</v>
      </c>
      <c r="F66" s="42">
        <v>37.25</v>
      </c>
      <c r="G66" s="42">
        <v>81.75</v>
      </c>
      <c r="H66" s="42">
        <v>4.416666666666667</v>
      </c>
      <c r="I66" s="42">
        <v>8.3333333333333339</v>
      </c>
      <c r="J66" s="42">
        <v>0</v>
      </c>
      <c r="K66" s="42">
        <v>0</v>
      </c>
      <c r="L66" s="66">
        <v>8.6666666666666661</v>
      </c>
      <c r="M66" s="42">
        <v>3.0833333333333335</v>
      </c>
      <c r="N66" s="42">
        <v>8.3333333333333329E-2</v>
      </c>
      <c r="O66" s="42">
        <v>0</v>
      </c>
      <c r="P66" s="42">
        <v>0</v>
      </c>
      <c r="Q66" s="42">
        <v>8.5833333333333339</v>
      </c>
      <c r="R66" s="42">
        <v>0.66666666666666663</v>
      </c>
      <c r="S66" s="42">
        <v>3.5833333333333335</v>
      </c>
      <c r="T66" s="42">
        <v>8</v>
      </c>
      <c r="U66" s="42">
        <v>39.5</v>
      </c>
      <c r="V66" s="42">
        <v>71.333333333333329</v>
      </c>
      <c r="W66" s="64">
        <f t="shared" si="2"/>
        <v>84.75</v>
      </c>
      <c r="X66" s="43">
        <v>178.75</v>
      </c>
      <c r="Y66" s="44">
        <v>169.75</v>
      </c>
      <c r="Z66" s="239">
        <v>162.92614184397164</v>
      </c>
      <c r="AA66" s="73">
        <v>275.25</v>
      </c>
      <c r="AB66" s="32">
        <v>126.0138888888889</v>
      </c>
      <c r="AC66" s="33">
        <v>11.324497914667546</v>
      </c>
      <c r="AD66" s="33">
        <v>0</v>
      </c>
      <c r="AE66" s="33">
        <v>0</v>
      </c>
      <c r="AF66" s="33">
        <v>37.55555555555555</v>
      </c>
      <c r="AG66" s="33">
        <v>44.229166666666671</v>
      </c>
      <c r="AH66" s="34">
        <v>914.93645000000004</v>
      </c>
      <c r="AI66" s="14"/>
    </row>
    <row r="67" spans="1:39" x14ac:dyDescent="0.25">
      <c r="A67" s="19" t="s">
        <v>129</v>
      </c>
      <c r="B67" s="29" t="s">
        <v>66</v>
      </c>
      <c r="C67" s="21">
        <f t="shared" si="0"/>
        <v>8216.4166666666661</v>
      </c>
      <c r="D67" s="21">
        <f t="shared" si="1"/>
        <v>98597</v>
      </c>
      <c r="F67" s="42">
        <v>3364.4166666666665</v>
      </c>
      <c r="G67" s="42">
        <v>4600.333333333333</v>
      </c>
      <c r="H67" s="42">
        <v>80.083333333333329</v>
      </c>
      <c r="I67" s="42">
        <v>186.83333333333334</v>
      </c>
      <c r="J67" s="42">
        <v>0.58333333333333337</v>
      </c>
      <c r="K67" s="42">
        <v>0</v>
      </c>
      <c r="L67" s="66">
        <v>407.08333333333331</v>
      </c>
      <c r="M67" s="42">
        <v>21.5</v>
      </c>
      <c r="N67" s="42">
        <v>0.41666666666666669</v>
      </c>
      <c r="O67" s="42">
        <v>40.583333333333336</v>
      </c>
      <c r="P67" s="42">
        <v>0</v>
      </c>
      <c r="Q67" s="42">
        <v>75.916666666666671</v>
      </c>
      <c r="R67" s="42">
        <v>19.75</v>
      </c>
      <c r="S67" s="42">
        <v>159.83333333333334</v>
      </c>
      <c r="T67" s="42">
        <v>161.66666666666666</v>
      </c>
      <c r="U67" s="42">
        <v>2187.5</v>
      </c>
      <c r="V67" s="42">
        <v>3108.8333333333335</v>
      </c>
      <c r="W67" s="64">
        <f t="shared" si="2"/>
        <v>5791.8333333333339</v>
      </c>
      <c r="X67" s="43">
        <v>8194.9166666666661</v>
      </c>
      <c r="Y67" s="44">
        <v>8001.9833333333336</v>
      </c>
      <c r="Z67" s="239">
        <v>7660.608341715023</v>
      </c>
      <c r="AA67" s="73">
        <v>14415.333333333334</v>
      </c>
      <c r="AB67" s="32">
        <v>681.27081360350803</v>
      </c>
      <c r="AC67" s="33">
        <v>582.86326657069174</v>
      </c>
      <c r="AD67" s="33">
        <v>227.66666666666666</v>
      </c>
      <c r="AE67" s="33">
        <v>56.083333333333336</v>
      </c>
      <c r="AF67" s="33">
        <v>279.43079433597171</v>
      </c>
      <c r="AG67" s="33">
        <v>200.92000963376816</v>
      </c>
      <c r="AH67" s="34">
        <v>42973.285366666671</v>
      </c>
      <c r="AI67" s="14"/>
    </row>
    <row r="68" spans="1:39" x14ac:dyDescent="0.25">
      <c r="A68" s="19" t="s">
        <v>129</v>
      </c>
      <c r="B68" s="29" t="s">
        <v>50</v>
      </c>
      <c r="C68" s="21">
        <f t="shared" si="0"/>
        <v>898.1666666666664</v>
      </c>
      <c r="D68" s="21">
        <f t="shared" si="1"/>
        <v>10777.999999999996</v>
      </c>
      <c r="F68" s="42">
        <v>379.91666666666669</v>
      </c>
      <c r="G68" s="42">
        <v>392.08333333333331</v>
      </c>
      <c r="H68" s="42">
        <v>43.666666666666664</v>
      </c>
      <c r="I68" s="42">
        <v>43.5</v>
      </c>
      <c r="J68" s="42">
        <v>0.41666666666666669</v>
      </c>
      <c r="K68" s="42">
        <v>0</v>
      </c>
      <c r="L68" s="66">
        <v>62.666666666666664</v>
      </c>
      <c r="M68" s="42">
        <v>78.166666666666671</v>
      </c>
      <c r="N68" s="42">
        <v>0</v>
      </c>
      <c r="O68" s="42">
        <v>8</v>
      </c>
      <c r="P68" s="42">
        <v>0</v>
      </c>
      <c r="Q68" s="42">
        <v>13.416666666666666</v>
      </c>
      <c r="R68" s="42">
        <v>2.25</v>
      </c>
      <c r="S68" s="42">
        <v>11.166666666666666</v>
      </c>
      <c r="T68" s="42">
        <v>8.8333333333333339</v>
      </c>
      <c r="U68" s="42">
        <v>469.33333333333331</v>
      </c>
      <c r="V68" s="42">
        <v>351.5</v>
      </c>
      <c r="W68" s="64">
        <f t="shared" si="2"/>
        <v>904.08333333333326</v>
      </c>
      <c r="X68" s="43">
        <v>820</v>
      </c>
      <c r="Y68" s="44">
        <v>789.48333333333346</v>
      </c>
      <c r="Z68" s="239">
        <v>763.1384020345298</v>
      </c>
      <c r="AA68" s="73">
        <v>1864.9166666666663</v>
      </c>
      <c r="AB68" s="32">
        <v>95.096478332827019</v>
      </c>
      <c r="AC68" s="33">
        <v>75.421663448354053</v>
      </c>
      <c r="AD68" s="33">
        <v>0</v>
      </c>
      <c r="AE68" s="33">
        <v>0</v>
      </c>
      <c r="AF68" s="33">
        <v>46.328546112756641</v>
      </c>
      <c r="AG68" s="33">
        <v>24.383966110035189</v>
      </c>
      <c r="AH68" s="34">
        <v>4282.0448166666665</v>
      </c>
      <c r="AI68" s="14"/>
    </row>
    <row r="69" spans="1:39" x14ac:dyDescent="0.25">
      <c r="A69" s="19" t="s">
        <v>129</v>
      </c>
      <c r="B69" s="29">
        <v>831</v>
      </c>
      <c r="C69" s="21">
        <f t="shared" si="0"/>
        <v>73053.999999999985</v>
      </c>
      <c r="D69" s="21">
        <f t="shared" si="1"/>
        <v>876647.99999999977</v>
      </c>
      <c r="F69" s="42">
        <v>9611.4166666666661</v>
      </c>
      <c r="G69" s="42">
        <v>34035.166666666664</v>
      </c>
      <c r="H69" s="42">
        <v>913.16666666666663</v>
      </c>
      <c r="I69" s="42">
        <v>4101</v>
      </c>
      <c r="J69" s="42">
        <v>12.833333333333334</v>
      </c>
      <c r="K69" s="42">
        <v>3.9166666666666665</v>
      </c>
      <c r="L69" s="66">
        <v>3688.9166666666665</v>
      </c>
      <c r="M69" s="42">
        <v>609.66666666666663</v>
      </c>
      <c r="N69" s="42">
        <v>64.583333333333329</v>
      </c>
      <c r="O69" s="42">
        <v>751.25</v>
      </c>
      <c r="P69" s="42">
        <v>0</v>
      </c>
      <c r="Q69" s="42">
        <v>4282.916666666667</v>
      </c>
      <c r="R69" s="42">
        <v>474.91666666666669</v>
      </c>
      <c r="S69" s="42">
        <v>883.08333333333337</v>
      </c>
      <c r="T69" s="42">
        <v>3267.9166666666665</v>
      </c>
      <c r="U69" s="42">
        <v>6576.916666666667</v>
      </c>
      <c r="V69" s="42">
        <v>25449.833333333332</v>
      </c>
      <c r="W69" s="64">
        <f t="shared" si="2"/>
        <v>17984.583333333332</v>
      </c>
      <c r="X69" s="43">
        <v>72440.416666666657</v>
      </c>
      <c r="Y69" s="44">
        <v>68345.858333333337</v>
      </c>
      <c r="Z69" s="239">
        <v>65407.407490149722</v>
      </c>
      <c r="AA69" s="73">
        <v>94727.499999999985</v>
      </c>
      <c r="AB69" s="32">
        <v>3778.7521382920404</v>
      </c>
      <c r="AC69" s="33">
        <v>3837.4234082652106</v>
      </c>
      <c r="AD69" s="33">
        <v>2259.8347222222219</v>
      </c>
      <c r="AE69" s="33">
        <v>1131.2517857142859</v>
      </c>
      <c r="AF69" s="33">
        <v>858.9281269296431</v>
      </c>
      <c r="AG69" s="33">
        <v>1459.9120056811987</v>
      </c>
      <c r="AH69" s="34">
        <v>366886.31566666666</v>
      </c>
      <c r="AI69" s="14"/>
      <c r="AJ69" s="14"/>
      <c r="AK69" s="14"/>
      <c r="AL69" s="14"/>
      <c r="AM69" s="14"/>
    </row>
    <row r="70" spans="1:39" x14ac:dyDescent="0.25">
      <c r="A70" s="19" t="s">
        <v>129</v>
      </c>
      <c r="B70" s="20">
        <v>841</v>
      </c>
      <c r="C70" s="21">
        <f t="shared" ref="C70" si="4">+AA70-W70-L70</f>
        <v>45554.583333333336</v>
      </c>
      <c r="D70" s="21">
        <f t="shared" ref="D70" si="5">+C70*12</f>
        <v>546655</v>
      </c>
      <c r="F70" s="47">
        <v>5145.916666666667</v>
      </c>
      <c r="G70" s="47">
        <v>21549.333333333332</v>
      </c>
      <c r="H70" s="47">
        <v>576</v>
      </c>
      <c r="I70" s="47">
        <v>3049.6666666666665</v>
      </c>
      <c r="J70" s="47">
        <v>8.9166666666666661</v>
      </c>
      <c r="K70" s="47">
        <v>0</v>
      </c>
      <c r="L70" s="68">
        <v>2556.5833333333335</v>
      </c>
      <c r="M70" s="47">
        <v>538.08333333333337</v>
      </c>
      <c r="N70" s="47">
        <v>19.916666666666668</v>
      </c>
      <c r="O70" s="47">
        <v>404.16666666666669</v>
      </c>
      <c r="P70" s="47">
        <v>0</v>
      </c>
      <c r="Q70" s="47">
        <v>3337.1666666666665</v>
      </c>
      <c r="R70" s="47">
        <v>45.583333333333336</v>
      </c>
      <c r="S70" s="47">
        <v>104.08333333333333</v>
      </c>
      <c r="T70" s="47">
        <v>739.25</v>
      </c>
      <c r="U70" s="47">
        <v>4373.666666666667</v>
      </c>
      <c r="V70" s="47">
        <v>15862.5</v>
      </c>
      <c r="W70" s="68">
        <f t="shared" ref="W70" si="6">+U70+S70+H70+F70</f>
        <v>10199.666666666668</v>
      </c>
      <c r="X70" s="47">
        <v>45016.5</v>
      </c>
      <c r="Y70" s="48">
        <v>42817.075000000004</v>
      </c>
      <c r="Z70" s="240">
        <v>40990.811568522098</v>
      </c>
      <c r="AA70" s="71">
        <v>58310.833333333336</v>
      </c>
      <c r="AB70" s="22">
        <v>2224.3837071681182</v>
      </c>
      <c r="AC70" s="22">
        <v>2362.5550416460724</v>
      </c>
      <c r="AD70" s="22">
        <v>1601.0986111111108</v>
      </c>
      <c r="AE70" s="22">
        <v>937.19900793650788</v>
      </c>
      <c r="AF70" s="22">
        <v>486.8754229942445</v>
      </c>
      <c r="AG70" s="22">
        <v>868.75414208693689</v>
      </c>
      <c r="AH70" s="24">
        <v>229895.57135000001</v>
      </c>
      <c r="AI70" s="14"/>
      <c r="AJ70" s="14"/>
      <c r="AK70" s="14"/>
      <c r="AL70" s="14"/>
      <c r="AM70" s="14"/>
    </row>
    <row r="71" spans="1:39" x14ac:dyDescent="0.25">
      <c r="A71" s="264" t="s">
        <v>143</v>
      </c>
      <c r="B71" s="264"/>
      <c r="C71" s="49">
        <f>SUM(C5:C70)</f>
        <v>2449668.25</v>
      </c>
      <c r="D71" s="49">
        <f>SUM(D5:D70)</f>
        <v>29396019</v>
      </c>
      <c r="F71" s="50">
        <f>SUM(F5:F70)</f>
        <v>535374.41666666663</v>
      </c>
      <c r="G71" s="50">
        <f t="shared" ref="G71:W71" si="7">SUM(G5:G70)</f>
        <v>1061504.1666666667</v>
      </c>
      <c r="H71" s="50">
        <f t="shared" si="7"/>
        <v>44308.833333333328</v>
      </c>
      <c r="I71" s="50">
        <f t="shared" si="7"/>
        <v>113257.41666666667</v>
      </c>
      <c r="J71" s="50">
        <f t="shared" si="7"/>
        <v>727.83333333333314</v>
      </c>
      <c r="K71" s="50">
        <f t="shared" si="7"/>
        <v>29.75</v>
      </c>
      <c r="L71" s="67">
        <f t="shared" si="7"/>
        <v>260546.16666666666</v>
      </c>
      <c r="M71" s="50">
        <f t="shared" si="7"/>
        <v>34465.333333333336</v>
      </c>
      <c r="N71" s="50">
        <f t="shared" si="7"/>
        <v>468</v>
      </c>
      <c r="O71" s="50">
        <f t="shared" si="7"/>
        <v>19222.666666666675</v>
      </c>
      <c r="P71" s="50">
        <f t="shared" si="7"/>
        <v>0.16666666666666666</v>
      </c>
      <c r="Q71" s="50">
        <f t="shared" si="7"/>
        <v>39598.5</v>
      </c>
      <c r="R71" s="50">
        <f t="shared" si="7"/>
        <v>8173.9999999999973</v>
      </c>
      <c r="S71" s="50">
        <f t="shared" si="7"/>
        <v>39752.666666666657</v>
      </c>
      <c r="T71" s="50">
        <f t="shared" si="7"/>
        <v>74485.416666666701</v>
      </c>
      <c r="U71" s="50">
        <f t="shared" si="7"/>
        <v>588525.33333333314</v>
      </c>
      <c r="V71" s="50">
        <f t="shared" si="7"/>
        <v>1097735</v>
      </c>
      <c r="W71" s="67">
        <f t="shared" si="7"/>
        <v>1207961.2499999998</v>
      </c>
      <c r="X71" s="270" t="s">
        <v>144</v>
      </c>
      <c r="Y71" s="270"/>
      <c r="Z71" s="239">
        <f>SUM(Z5:Z70)</f>
        <v>2225901.3059368855</v>
      </c>
      <c r="AA71" s="74">
        <f>SUM(AA5:AA70)</f>
        <v>3918175.666666667</v>
      </c>
      <c r="AB71" s="30"/>
      <c r="AC71" s="30"/>
      <c r="AD71" s="30"/>
      <c r="AE71" s="270" t="s">
        <v>169</v>
      </c>
      <c r="AF71" s="270"/>
      <c r="AG71" s="270"/>
      <c r="AH71" s="79">
        <f>SUM(AH5:AH70)</f>
        <v>12484098.795166673</v>
      </c>
      <c r="AI71" s="14"/>
    </row>
    <row r="72" spans="1:39" s="6" customFormat="1" x14ac:dyDescent="0.25">
      <c r="A72" s="51"/>
      <c r="B72" s="51"/>
      <c r="C72" s="51"/>
      <c r="D72" s="52"/>
      <c r="F72" s="53">
        <f>+C72/12</f>
        <v>0</v>
      </c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4"/>
      <c r="AA72" s="53"/>
      <c r="AB72" s="53"/>
      <c r="AC72" s="53"/>
      <c r="AD72" s="53"/>
      <c r="AE72" s="271" t="s">
        <v>170</v>
      </c>
      <c r="AF72" s="271"/>
      <c r="AG72" s="271"/>
      <c r="AH72" s="78">
        <f>+AH71/$AK$7</f>
        <v>2229303.3562797634</v>
      </c>
      <c r="AI72" s="26"/>
    </row>
    <row r="73" spans="1:39" ht="15.75" customHeight="1" x14ac:dyDescent="0.25">
      <c r="A73" s="51"/>
      <c r="B73" s="51"/>
      <c r="C73" s="51"/>
      <c r="D73" s="52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4"/>
      <c r="AA73" s="53"/>
      <c r="AB73" s="53"/>
      <c r="AC73" s="53"/>
      <c r="AD73" s="53"/>
      <c r="AE73" s="53"/>
      <c r="AF73" s="53"/>
      <c r="AG73" s="53"/>
      <c r="AH73" s="53"/>
      <c r="AI73" s="14"/>
    </row>
    <row r="74" spans="1:39" x14ac:dyDescent="0.25">
      <c r="A74" s="259" t="s">
        <v>133</v>
      </c>
      <c r="B74" s="259" t="s">
        <v>134</v>
      </c>
      <c r="C74" s="272" t="s">
        <v>138</v>
      </c>
      <c r="D74" s="272" t="s">
        <v>139</v>
      </c>
      <c r="F74" s="268" t="s">
        <v>18</v>
      </c>
      <c r="G74" s="268"/>
      <c r="H74" s="268" t="s">
        <v>19</v>
      </c>
      <c r="I74" s="268"/>
      <c r="J74" s="12" t="s">
        <v>20</v>
      </c>
      <c r="K74" s="12" t="s">
        <v>21</v>
      </c>
      <c r="L74" s="63" t="s">
        <v>22</v>
      </c>
      <c r="M74" s="12" t="s">
        <v>23</v>
      </c>
      <c r="N74" s="12" t="s">
        <v>24</v>
      </c>
      <c r="O74" s="12" t="s">
        <v>25</v>
      </c>
      <c r="P74" s="13" t="s">
        <v>26</v>
      </c>
      <c r="Q74" s="13" t="s">
        <v>27</v>
      </c>
      <c r="R74" s="13" t="s">
        <v>28</v>
      </c>
      <c r="S74" s="267" t="s">
        <v>29</v>
      </c>
      <c r="T74" s="267"/>
      <c r="U74" s="268" t="s">
        <v>30</v>
      </c>
      <c r="V74" s="268"/>
      <c r="W74" s="268" t="s">
        <v>142</v>
      </c>
      <c r="X74" s="268"/>
      <c r="Y74" s="268"/>
      <c r="Z74" s="268"/>
      <c r="AA74" s="268"/>
      <c r="AB74" s="269" t="s">
        <v>32</v>
      </c>
      <c r="AC74" s="269"/>
      <c r="AD74" s="269"/>
      <c r="AE74" s="269"/>
      <c r="AF74" s="269"/>
      <c r="AG74" s="269"/>
      <c r="AH74" s="265" t="s">
        <v>160</v>
      </c>
      <c r="AI74" s="14"/>
    </row>
    <row r="75" spans="1:39" x14ac:dyDescent="0.25">
      <c r="A75" s="259"/>
      <c r="B75" s="259"/>
      <c r="C75" s="259"/>
      <c r="D75" s="259"/>
      <c r="F75" s="15" t="s">
        <v>35</v>
      </c>
      <c r="G75" s="12" t="s">
        <v>128</v>
      </c>
      <c r="H75" s="15" t="s">
        <v>35</v>
      </c>
      <c r="I75" s="12" t="s">
        <v>128</v>
      </c>
      <c r="J75" s="12" t="s">
        <v>128</v>
      </c>
      <c r="K75" s="12" t="s">
        <v>36</v>
      </c>
      <c r="L75" s="63" t="s">
        <v>36</v>
      </c>
      <c r="M75" s="12" t="s">
        <v>36</v>
      </c>
      <c r="N75" s="12" t="s">
        <v>128</v>
      </c>
      <c r="O75" s="12" t="s">
        <v>128</v>
      </c>
      <c r="P75" s="16"/>
      <c r="Q75" s="12" t="s">
        <v>128</v>
      </c>
      <c r="R75" s="12" t="s">
        <v>128</v>
      </c>
      <c r="S75" s="15" t="s">
        <v>127</v>
      </c>
      <c r="T75" s="12" t="s">
        <v>128</v>
      </c>
      <c r="U75" s="15" t="s">
        <v>35</v>
      </c>
      <c r="V75" s="12" t="s">
        <v>128</v>
      </c>
      <c r="W75" s="63" t="s">
        <v>10</v>
      </c>
      <c r="X75" s="13" t="s">
        <v>37</v>
      </c>
      <c r="Y75" s="12" t="s">
        <v>38</v>
      </c>
      <c r="Z75" s="12" t="s">
        <v>39</v>
      </c>
      <c r="AA75" s="70" t="s">
        <v>40</v>
      </c>
      <c r="AB75" s="17" t="s">
        <v>41</v>
      </c>
      <c r="AC75" s="18" t="s">
        <v>42</v>
      </c>
      <c r="AD75" s="17" t="s">
        <v>43</v>
      </c>
      <c r="AE75" s="17" t="s">
        <v>44</v>
      </c>
      <c r="AF75" s="17" t="s">
        <v>10</v>
      </c>
      <c r="AG75" s="17" t="s">
        <v>45</v>
      </c>
      <c r="AH75" s="266"/>
      <c r="AI75" s="14"/>
      <c r="AJ75" s="14"/>
      <c r="AK75" s="14"/>
      <c r="AL75" s="14"/>
      <c r="AM75" s="14"/>
    </row>
    <row r="76" spans="1:39" x14ac:dyDescent="0.25">
      <c r="A76" s="19" t="s">
        <v>130</v>
      </c>
      <c r="B76" s="20">
        <v>114</v>
      </c>
      <c r="C76" s="21">
        <f t="shared" ref="C76:C139" si="8">+AA76-W76-L76</f>
        <v>58428.499999999993</v>
      </c>
      <c r="D76" s="21">
        <f t="shared" ref="D76:D139" si="9">+C76*12</f>
        <v>701141.99999999988</v>
      </c>
      <c r="F76" s="22">
        <v>9111.8333333333339</v>
      </c>
      <c r="G76" s="22">
        <v>24228.833333333332</v>
      </c>
      <c r="H76" s="22">
        <v>711.08333333333337</v>
      </c>
      <c r="I76" s="22">
        <v>2729.25</v>
      </c>
      <c r="J76" s="22">
        <v>14.666666666666666</v>
      </c>
      <c r="K76" s="22">
        <v>0</v>
      </c>
      <c r="L76" s="64">
        <v>3336.5833333333335</v>
      </c>
      <c r="M76" s="22">
        <v>700</v>
      </c>
      <c r="N76" s="22">
        <v>6.083333333333333</v>
      </c>
      <c r="O76" s="22">
        <v>373.16666666666669</v>
      </c>
      <c r="P76" s="22">
        <v>0</v>
      </c>
      <c r="Q76" s="22">
        <v>386.33333333333331</v>
      </c>
      <c r="R76" s="22">
        <v>73.666666666666671</v>
      </c>
      <c r="S76" s="22">
        <v>495.66666666666669</v>
      </c>
      <c r="T76" s="22">
        <v>851.91666666666663</v>
      </c>
      <c r="U76" s="22">
        <v>11195.916666666666</v>
      </c>
      <c r="V76" s="22">
        <v>29064.583333333332</v>
      </c>
      <c r="W76" s="64">
        <f t="shared" ref="W76:W139" si="10">+U76+S76+H76+F76</f>
        <v>21514.5</v>
      </c>
      <c r="X76" s="22">
        <v>57728.5</v>
      </c>
      <c r="Y76" s="23">
        <v>55664.991666666661</v>
      </c>
      <c r="Z76" s="240">
        <v>53724.832479905432</v>
      </c>
      <c r="AA76" s="72">
        <v>83279.583333333328</v>
      </c>
      <c r="AB76" s="22">
        <v>3974.8271792376204</v>
      </c>
      <c r="AC76" s="22">
        <v>3370.5938530805793</v>
      </c>
      <c r="AD76" s="22">
        <v>234.95833333333334</v>
      </c>
      <c r="AE76" s="22">
        <v>100.15277777777777</v>
      </c>
      <c r="AF76" s="22">
        <v>1034.7000875872156</v>
      </c>
      <c r="AG76" s="22">
        <v>1470.0635458252023</v>
      </c>
      <c r="AH76" s="24">
        <v>301261.08898333338</v>
      </c>
      <c r="AI76" s="14"/>
      <c r="AJ76" s="14"/>
      <c r="AK76" s="14"/>
      <c r="AL76" s="14"/>
      <c r="AM76" s="14"/>
    </row>
    <row r="77" spans="1:39" x14ac:dyDescent="0.25">
      <c r="A77" s="19" t="s">
        <v>130</v>
      </c>
      <c r="B77" s="29">
        <v>115</v>
      </c>
      <c r="C77" s="21">
        <f t="shared" si="8"/>
        <v>63332.249999999978</v>
      </c>
      <c r="D77" s="21">
        <f t="shared" si="9"/>
        <v>759986.99999999977</v>
      </c>
      <c r="F77" s="30">
        <v>8670.5833333333339</v>
      </c>
      <c r="G77" s="30">
        <v>25567.75</v>
      </c>
      <c r="H77" s="30">
        <v>671.75</v>
      </c>
      <c r="I77" s="30">
        <v>2744</v>
      </c>
      <c r="J77" s="30">
        <v>6.166666666666667</v>
      </c>
      <c r="K77" s="30">
        <v>0</v>
      </c>
      <c r="L77" s="65">
        <v>2990.5833333333335</v>
      </c>
      <c r="M77" s="30">
        <v>609.91666666666663</v>
      </c>
      <c r="N77" s="30">
        <v>6.916666666666667</v>
      </c>
      <c r="O77" s="30">
        <v>472.16666666666669</v>
      </c>
      <c r="P77" s="30">
        <v>0</v>
      </c>
      <c r="Q77" s="30">
        <v>430.33333333333331</v>
      </c>
      <c r="R77" s="30">
        <v>124.25</v>
      </c>
      <c r="S77" s="30">
        <v>523.58333333333337</v>
      </c>
      <c r="T77" s="30">
        <v>1054.6666666666667</v>
      </c>
      <c r="U77" s="30">
        <v>11320.916666666666</v>
      </c>
      <c r="V77" s="30">
        <v>32316.083333333332</v>
      </c>
      <c r="W77" s="64">
        <f t="shared" si="10"/>
        <v>21186.833333333336</v>
      </c>
      <c r="X77" s="30">
        <v>62722.333333333336</v>
      </c>
      <c r="Y77" s="31">
        <v>60548.600000000006</v>
      </c>
      <c r="Z77" s="240">
        <v>58485.138923418584</v>
      </c>
      <c r="AA77" s="72">
        <v>87509.666666666657</v>
      </c>
      <c r="AB77" s="32">
        <v>3593.7320861854901</v>
      </c>
      <c r="AC77" s="33">
        <v>3544.1175012870322</v>
      </c>
      <c r="AD77" s="33">
        <v>1844.1652777777779</v>
      </c>
      <c r="AE77" s="33">
        <v>827.21091269841281</v>
      </c>
      <c r="AF77" s="33">
        <v>1011.1302470603387</v>
      </c>
      <c r="AG77" s="33">
        <v>1291.3009195625757</v>
      </c>
      <c r="AH77" s="34">
        <v>327941.40520000004</v>
      </c>
      <c r="AI77" s="14"/>
      <c r="AJ77" s="14"/>
      <c r="AK77" s="14"/>
      <c r="AL77" s="14"/>
      <c r="AM77" s="14"/>
    </row>
    <row r="78" spans="1:39" x14ac:dyDescent="0.25">
      <c r="A78" s="19" t="s">
        <v>130</v>
      </c>
      <c r="B78" s="20">
        <v>116</v>
      </c>
      <c r="C78" s="21">
        <f t="shared" si="8"/>
        <v>70681.333333333314</v>
      </c>
      <c r="D78" s="21">
        <f t="shared" si="9"/>
        <v>848175.99999999977</v>
      </c>
      <c r="F78" s="22">
        <v>10377.833333333334</v>
      </c>
      <c r="G78" s="22">
        <v>28349.083333333332</v>
      </c>
      <c r="H78" s="22">
        <v>1079.8333333333333</v>
      </c>
      <c r="I78" s="22">
        <v>3309.0833333333335</v>
      </c>
      <c r="J78" s="22">
        <v>15.916666666666666</v>
      </c>
      <c r="K78" s="22">
        <v>2.25</v>
      </c>
      <c r="L78" s="64">
        <v>6469</v>
      </c>
      <c r="M78" s="22">
        <v>827.91666666666663</v>
      </c>
      <c r="N78" s="22">
        <v>6.333333333333333</v>
      </c>
      <c r="O78" s="22">
        <v>483.41666666666669</v>
      </c>
      <c r="P78" s="22">
        <v>0</v>
      </c>
      <c r="Q78" s="22">
        <v>568.5</v>
      </c>
      <c r="R78" s="22">
        <v>182.5</v>
      </c>
      <c r="S78" s="22">
        <v>726.33333333333337</v>
      </c>
      <c r="T78" s="22">
        <v>1735.1666666666667</v>
      </c>
      <c r="U78" s="22">
        <v>12867.583333333334</v>
      </c>
      <c r="V78" s="22">
        <v>35201.166666666664</v>
      </c>
      <c r="W78" s="64">
        <f t="shared" si="10"/>
        <v>25051.583333333336</v>
      </c>
      <c r="X78" s="22">
        <v>69851.166666666657</v>
      </c>
      <c r="Y78" s="23">
        <v>66998.133333333346</v>
      </c>
      <c r="Z78" s="240">
        <v>64690.174665806997</v>
      </c>
      <c r="AA78" s="72">
        <v>102201.91666666666</v>
      </c>
      <c r="AB78" s="22">
        <v>3663.1804251240751</v>
      </c>
      <c r="AC78" s="22">
        <v>4138.781880893669</v>
      </c>
      <c r="AD78" s="22">
        <v>3637.3263888888887</v>
      </c>
      <c r="AE78" s="22">
        <v>1926.0886904761903</v>
      </c>
      <c r="AF78" s="22">
        <v>1194.6954733672126</v>
      </c>
      <c r="AG78" s="22">
        <v>1234.2424758784314</v>
      </c>
      <c r="AH78" s="24">
        <v>362754.10431666661</v>
      </c>
      <c r="AI78" s="14"/>
      <c r="AJ78" s="14"/>
      <c r="AK78" s="14"/>
      <c r="AL78" s="14"/>
      <c r="AM78" s="14"/>
    </row>
    <row r="79" spans="1:39" x14ac:dyDescent="0.25">
      <c r="A79" s="19" t="s">
        <v>130</v>
      </c>
      <c r="B79" s="20">
        <v>117</v>
      </c>
      <c r="C79" s="21">
        <f t="shared" si="8"/>
        <v>150445.50000000003</v>
      </c>
      <c r="D79" s="21">
        <f t="shared" si="9"/>
        <v>1805346.0000000005</v>
      </c>
      <c r="F79" s="22">
        <v>22818.083333333332</v>
      </c>
      <c r="G79" s="22">
        <v>63092.833333333336</v>
      </c>
      <c r="H79" s="22">
        <v>1961.0833333333333</v>
      </c>
      <c r="I79" s="22">
        <v>8044.583333333333</v>
      </c>
      <c r="J79" s="22">
        <v>25.5</v>
      </c>
      <c r="K79" s="22">
        <v>0</v>
      </c>
      <c r="L79" s="64">
        <v>9450</v>
      </c>
      <c r="M79" s="22">
        <v>2088.1666666666665</v>
      </c>
      <c r="N79" s="22">
        <v>21.666666666666668</v>
      </c>
      <c r="O79" s="22">
        <v>1011.1666666666666</v>
      </c>
      <c r="P79" s="22">
        <v>0</v>
      </c>
      <c r="Q79" s="22">
        <v>1117.5833333333333</v>
      </c>
      <c r="R79" s="22">
        <v>210.25</v>
      </c>
      <c r="S79" s="22">
        <v>1217.9166666666667</v>
      </c>
      <c r="T79" s="22">
        <v>2086.9166666666665</v>
      </c>
      <c r="U79" s="22">
        <v>27327.583333333332</v>
      </c>
      <c r="V79" s="22">
        <v>72746.833333333328</v>
      </c>
      <c r="W79" s="64">
        <f t="shared" si="10"/>
        <v>53324.666666666664</v>
      </c>
      <c r="X79" s="22">
        <v>148357.33333333334</v>
      </c>
      <c r="Y79" s="23">
        <v>142487.12500000003</v>
      </c>
      <c r="Z79" s="240">
        <v>137383.79981137617</v>
      </c>
      <c r="AA79" s="72">
        <v>213220.16666666669</v>
      </c>
      <c r="AB79" s="22">
        <v>8399.8242587281784</v>
      </c>
      <c r="AC79" s="22">
        <v>8637.0263379956177</v>
      </c>
      <c r="AD79" s="22">
        <v>5509.2319444444438</v>
      </c>
      <c r="AE79" s="22">
        <v>2649.3468253968258</v>
      </c>
      <c r="AF79" s="22">
        <v>2545.4807340320499</v>
      </c>
      <c r="AG79" s="22">
        <v>2927.1717623480645</v>
      </c>
      <c r="AH79" s="24">
        <v>770402.09135</v>
      </c>
      <c r="AI79" s="14"/>
      <c r="AJ79" s="14"/>
      <c r="AK79" s="14"/>
      <c r="AL79" s="14"/>
      <c r="AM79" s="14"/>
    </row>
    <row r="80" spans="1:39" x14ac:dyDescent="0.25">
      <c r="A80" s="19" t="s">
        <v>130</v>
      </c>
      <c r="B80" s="20">
        <v>118</v>
      </c>
      <c r="C80" s="21">
        <f t="shared" si="8"/>
        <v>36002.583333333321</v>
      </c>
      <c r="D80" s="21">
        <f t="shared" si="9"/>
        <v>432030.99999999988</v>
      </c>
      <c r="F80" s="22">
        <v>6342.5</v>
      </c>
      <c r="G80" s="22">
        <v>14884.75</v>
      </c>
      <c r="H80" s="22">
        <v>450</v>
      </c>
      <c r="I80" s="22">
        <v>1893.6666666666667</v>
      </c>
      <c r="J80" s="22">
        <v>10.083333333333334</v>
      </c>
      <c r="K80" s="22">
        <v>0.58333333333333337</v>
      </c>
      <c r="L80" s="64">
        <v>4707.833333333333</v>
      </c>
      <c r="M80" s="22">
        <v>875.83333333333337</v>
      </c>
      <c r="N80" s="22">
        <v>6.416666666666667</v>
      </c>
      <c r="O80" s="22">
        <v>262.66666666666669</v>
      </c>
      <c r="P80" s="22">
        <v>0</v>
      </c>
      <c r="Q80" s="22">
        <v>321.33333333333331</v>
      </c>
      <c r="R80" s="22">
        <v>94.083333333333329</v>
      </c>
      <c r="S80" s="22">
        <v>293.75</v>
      </c>
      <c r="T80" s="22">
        <v>723.33333333333337</v>
      </c>
      <c r="U80" s="22">
        <v>8098.666666666667</v>
      </c>
      <c r="V80" s="22">
        <v>16929.833333333332</v>
      </c>
      <c r="W80" s="64">
        <f t="shared" si="10"/>
        <v>15184.916666666668</v>
      </c>
      <c r="X80" s="22">
        <v>35126.166666666664</v>
      </c>
      <c r="Y80" s="23">
        <v>33628.299999999996</v>
      </c>
      <c r="Z80" s="240">
        <v>32438.758257468304</v>
      </c>
      <c r="AA80" s="72">
        <v>55895.333333333328</v>
      </c>
      <c r="AB80" s="22">
        <v>2317.9205292959014</v>
      </c>
      <c r="AC80" s="22">
        <v>2259.4616032865629</v>
      </c>
      <c r="AD80" s="22">
        <v>1090.7986111111111</v>
      </c>
      <c r="AE80" s="22">
        <v>505.94265873015871</v>
      </c>
      <c r="AF80" s="22">
        <v>723.46402274625962</v>
      </c>
      <c r="AG80" s="22">
        <v>797.22825327482087</v>
      </c>
      <c r="AH80" s="24">
        <v>181909.38514999999</v>
      </c>
      <c r="AI80" s="14"/>
      <c r="AJ80" s="14"/>
      <c r="AK80" s="14"/>
      <c r="AL80" s="14"/>
      <c r="AM80" s="14"/>
    </row>
    <row r="81" spans="1:39" x14ac:dyDescent="0.25">
      <c r="A81" s="19" t="s">
        <v>130</v>
      </c>
      <c r="B81" s="29">
        <v>120</v>
      </c>
      <c r="C81" s="21">
        <f t="shared" si="8"/>
        <v>116035.75000000001</v>
      </c>
      <c r="D81" s="21">
        <f t="shared" si="9"/>
        <v>1392429.0000000002</v>
      </c>
      <c r="F81" s="30">
        <v>22986.916666666668</v>
      </c>
      <c r="G81" s="30">
        <v>52797.333333333336</v>
      </c>
      <c r="H81" s="30">
        <v>1565.6666666666667</v>
      </c>
      <c r="I81" s="30">
        <v>5288.083333333333</v>
      </c>
      <c r="J81" s="30">
        <v>30.416666666666668</v>
      </c>
      <c r="K81" s="30">
        <v>8.3333333333333329E-2</v>
      </c>
      <c r="L81" s="65">
        <v>11088.416666666666</v>
      </c>
      <c r="M81" s="30">
        <v>2469.3333333333335</v>
      </c>
      <c r="N81" s="30">
        <v>30.416666666666668</v>
      </c>
      <c r="O81" s="30">
        <v>983.41666666666663</v>
      </c>
      <c r="P81" s="30">
        <v>0</v>
      </c>
      <c r="Q81" s="30">
        <v>2332.0833333333335</v>
      </c>
      <c r="R81" s="30">
        <v>146.41666666666666</v>
      </c>
      <c r="S81" s="30">
        <v>728.58333333333337</v>
      </c>
      <c r="T81" s="30">
        <v>1281.6666666666667</v>
      </c>
      <c r="U81" s="30">
        <v>22381.083333333332</v>
      </c>
      <c r="V81" s="30">
        <v>50676.5</v>
      </c>
      <c r="W81" s="64">
        <f t="shared" si="10"/>
        <v>47662.25</v>
      </c>
      <c r="X81" s="30">
        <v>113566.33333333333</v>
      </c>
      <c r="Y81" s="31">
        <v>109752.64999999998</v>
      </c>
      <c r="Z81" s="240">
        <v>105581.13214513933</v>
      </c>
      <c r="AA81" s="72">
        <v>174786.41666666669</v>
      </c>
      <c r="AB81" s="32">
        <v>7007.8366870734144</v>
      </c>
      <c r="AC81" s="33">
        <v>7079.5868169030045</v>
      </c>
      <c r="AD81" s="33">
        <v>4012.7402777777775</v>
      </c>
      <c r="AE81" s="33">
        <v>2086.347619047619</v>
      </c>
      <c r="AF81" s="33">
        <v>2273.2152273387687</v>
      </c>
      <c r="AG81" s="33">
        <v>2367.3107298673231</v>
      </c>
      <c r="AH81" s="34">
        <v>592103.77945000003</v>
      </c>
      <c r="AI81" s="14"/>
      <c r="AJ81" s="14"/>
      <c r="AK81" s="14"/>
      <c r="AL81" s="14"/>
      <c r="AM81" s="14"/>
    </row>
    <row r="82" spans="1:39" x14ac:dyDescent="0.25">
      <c r="A82" s="19" t="s">
        <v>130</v>
      </c>
      <c r="B82" s="29">
        <v>121</v>
      </c>
      <c r="C82" s="21">
        <f t="shared" si="8"/>
        <v>96309.166666666642</v>
      </c>
      <c r="D82" s="21">
        <f t="shared" si="9"/>
        <v>1155709.9999999998</v>
      </c>
      <c r="F82" s="30">
        <v>23540.833333333332</v>
      </c>
      <c r="G82" s="30">
        <v>38781.583333333336</v>
      </c>
      <c r="H82" s="30">
        <v>2766.5833333333335</v>
      </c>
      <c r="I82" s="30">
        <v>8009.5</v>
      </c>
      <c r="J82" s="30">
        <v>27.25</v>
      </c>
      <c r="K82" s="30">
        <v>5.083333333333333</v>
      </c>
      <c r="L82" s="65">
        <v>11617.666666666666</v>
      </c>
      <c r="M82" s="30">
        <v>2116.5833333333335</v>
      </c>
      <c r="N82" s="30">
        <v>13.333333333333334</v>
      </c>
      <c r="O82" s="30">
        <v>803.08333333333337</v>
      </c>
      <c r="P82" s="30">
        <v>0</v>
      </c>
      <c r="Q82" s="30">
        <v>1155.1666666666667</v>
      </c>
      <c r="R82" s="30">
        <v>192.33333333333334</v>
      </c>
      <c r="S82" s="30">
        <v>1888.1666666666667</v>
      </c>
      <c r="T82" s="30">
        <v>2351.5833333333335</v>
      </c>
      <c r="U82" s="30">
        <v>25519.666666666668</v>
      </c>
      <c r="V82" s="30">
        <v>42853.666666666664</v>
      </c>
      <c r="W82" s="64">
        <f t="shared" si="10"/>
        <v>53715.25</v>
      </c>
      <c r="X82" s="30">
        <v>94187.5</v>
      </c>
      <c r="Y82" s="31">
        <v>88206.008333333346</v>
      </c>
      <c r="Z82" s="240">
        <v>85096.804811877635</v>
      </c>
      <c r="AA82" s="72">
        <v>161642.08333333331</v>
      </c>
      <c r="AB82" s="32">
        <v>7345.2556256418393</v>
      </c>
      <c r="AC82" s="33">
        <v>6539.2831818817576</v>
      </c>
      <c r="AD82" s="33">
        <v>1711.3944444444444</v>
      </c>
      <c r="AE82" s="33">
        <v>253</v>
      </c>
      <c r="AF82" s="33">
        <v>2560.4810762908587</v>
      </c>
      <c r="AG82" s="33">
        <v>2392.3872746754905</v>
      </c>
      <c r="AH82" s="34">
        <v>477335.05396666669</v>
      </c>
      <c r="AI82" s="14"/>
      <c r="AJ82" s="14"/>
      <c r="AK82" s="14"/>
      <c r="AL82" s="14"/>
      <c r="AM82" s="14"/>
    </row>
    <row r="83" spans="1:39" x14ac:dyDescent="0.25">
      <c r="A83" s="19" t="s">
        <v>130</v>
      </c>
      <c r="B83" s="29">
        <v>125</v>
      </c>
      <c r="C83" s="21">
        <f t="shared" si="8"/>
        <v>63088.333333333336</v>
      </c>
      <c r="D83" s="21">
        <f t="shared" si="9"/>
        <v>757060</v>
      </c>
      <c r="F83" s="30">
        <v>8979.5833333333339</v>
      </c>
      <c r="G83" s="30">
        <v>24491.666666666668</v>
      </c>
      <c r="H83" s="30">
        <v>494.83333333333331</v>
      </c>
      <c r="I83" s="30">
        <v>2525.6666666666665</v>
      </c>
      <c r="J83" s="30">
        <v>12.916666666666666</v>
      </c>
      <c r="K83" s="30">
        <v>0</v>
      </c>
      <c r="L83" s="65">
        <v>4885.166666666667</v>
      </c>
      <c r="M83" s="30">
        <v>944.33333333333337</v>
      </c>
      <c r="N83" s="30">
        <v>9.25</v>
      </c>
      <c r="O83" s="30">
        <v>485</v>
      </c>
      <c r="P83" s="30">
        <v>0</v>
      </c>
      <c r="Q83" s="30">
        <v>454.33333333333331</v>
      </c>
      <c r="R83" s="30">
        <v>206.58333333333334</v>
      </c>
      <c r="S83" s="30">
        <v>432.5</v>
      </c>
      <c r="T83" s="30">
        <v>1338.4166666666667</v>
      </c>
      <c r="U83" s="30">
        <v>10426.5</v>
      </c>
      <c r="V83" s="30">
        <v>32620.166666666668</v>
      </c>
      <c r="W83" s="64">
        <f t="shared" si="10"/>
        <v>20333.416666666668</v>
      </c>
      <c r="X83" s="30">
        <v>62144</v>
      </c>
      <c r="Y83" s="31">
        <v>59959.39166666667</v>
      </c>
      <c r="Z83" s="240">
        <v>57975.737688014895</v>
      </c>
      <c r="AA83" s="72">
        <v>88306.916666666672</v>
      </c>
      <c r="AB83" s="32">
        <v>3618.439909308845</v>
      </c>
      <c r="AC83" s="33">
        <v>3575.9774115720525</v>
      </c>
      <c r="AD83" s="33">
        <v>1801.9347222222223</v>
      </c>
      <c r="AE83" s="33">
        <v>911.58690476190475</v>
      </c>
      <c r="AF83" s="33">
        <v>969.33595306613051</v>
      </c>
      <c r="AG83" s="33">
        <v>1324.5519781213573</v>
      </c>
      <c r="AH83" s="34">
        <v>325056.98393333337</v>
      </c>
      <c r="AI83" s="14"/>
      <c r="AJ83" s="14"/>
      <c r="AK83" s="14"/>
      <c r="AL83" s="14"/>
      <c r="AM83" s="14"/>
    </row>
    <row r="84" spans="1:39" x14ac:dyDescent="0.25">
      <c r="A84" s="19" t="s">
        <v>130</v>
      </c>
      <c r="B84" s="29">
        <v>130</v>
      </c>
      <c r="C84" s="21">
        <f t="shared" si="8"/>
        <v>20316.166666666668</v>
      </c>
      <c r="D84" s="21">
        <f t="shared" si="9"/>
        <v>243794</v>
      </c>
      <c r="F84" s="30">
        <v>4844.75</v>
      </c>
      <c r="G84" s="30">
        <v>8974.8333333333339</v>
      </c>
      <c r="H84" s="30">
        <v>210.33333333333334</v>
      </c>
      <c r="I84" s="30">
        <v>993</v>
      </c>
      <c r="J84" s="30">
        <v>4.166666666666667</v>
      </c>
      <c r="K84" s="30">
        <v>0</v>
      </c>
      <c r="L84" s="65">
        <v>1307.0833333333333</v>
      </c>
      <c r="M84" s="30">
        <v>285.08333333333331</v>
      </c>
      <c r="N84" s="30">
        <v>1.8333333333333333</v>
      </c>
      <c r="O84" s="30">
        <v>61.583333333333336</v>
      </c>
      <c r="P84" s="30">
        <v>0</v>
      </c>
      <c r="Q84" s="30">
        <v>227.5</v>
      </c>
      <c r="R84" s="30">
        <v>21.083333333333332</v>
      </c>
      <c r="S84" s="30">
        <v>128.5</v>
      </c>
      <c r="T84" s="30">
        <v>222.5</v>
      </c>
      <c r="U84" s="30">
        <v>4994.833333333333</v>
      </c>
      <c r="V84" s="30">
        <v>9524.5833333333339</v>
      </c>
      <c r="W84" s="64">
        <f t="shared" si="10"/>
        <v>10178.416666666666</v>
      </c>
      <c r="X84" s="30">
        <v>20031.083333333336</v>
      </c>
      <c r="Y84" s="31">
        <v>19324.033333333329</v>
      </c>
      <c r="Z84" s="240">
        <v>18636.250156888029</v>
      </c>
      <c r="AA84" s="72">
        <v>31801.666666666664</v>
      </c>
      <c r="AB84" s="32">
        <v>1524.984255970955</v>
      </c>
      <c r="AC84" s="33">
        <v>1289.6932229941369</v>
      </c>
      <c r="AD84" s="33">
        <v>166.75</v>
      </c>
      <c r="AE84" s="33">
        <v>53.875</v>
      </c>
      <c r="AF84" s="33">
        <v>491.11128896846861</v>
      </c>
      <c r="AG84" s="33">
        <v>516.93648350124317</v>
      </c>
      <c r="AH84" s="34">
        <v>104478.42251666667</v>
      </c>
      <c r="AI84" s="14"/>
      <c r="AJ84" s="14"/>
      <c r="AK84" s="14"/>
      <c r="AL84" s="14"/>
      <c r="AM84" s="14"/>
    </row>
    <row r="85" spans="1:39" x14ac:dyDescent="0.25">
      <c r="A85" s="19" t="s">
        <v>130</v>
      </c>
      <c r="B85" s="20">
        <v>131</v>
      </c>
      <c r="C85" s="21">
        <f t="shared" si="8"/>
        <v>138169.83333333337</v>
      </c>
      <c r="D85" s="21">
        <f t="shared" si="9"/>
        <v>1658038.0000000005</v>
      </c>
      <c r="F85" s="22">
        <v>25479.083333333332</v>
      </c>
      <c r="G85" s="22">
        <v>56855.166666666664</v>
      </c>
      <c r="H85" s="22">
        <v>2438.1666666666665</v>
      </c>
      <c r="I85" s="22">
        <v>8962.1666666666661</v>
      </c>
      <c r="J85" s="22">
        <v>24.166666666666668</v>
      </c>
      <c r="K85" s="22">
        <v>2.4166666666666665</v>
      </c>
      <c r="L85" s="64">
        <v>12079.666666666666</v>
      </c>
      <c r="M85" s="22">
        <v>2188.0833333333335</v>
      </c>
      <c r="N85" s="22">
        <v>9.75</v>
      </c>
      <c r="O85" s="22">
        <v>981.75</v>
      </c>
      <c r="P85" s="22">
        <v>0</v>
      </c>
      <c r="Q85" s="22">
        <v>1416.1666666666667</v>
      </c>
      <c r="R85" s="22">
        <v>256.83333333333331</v>
      </c>
      <c r="S85" s="22">
        <v>1470.0833333333333</v>
      </c>
      <c r="T85" s="22">
        <v>2563.75</v>
      </c>
      <c r="U85" s="22">
        <v>32244.083333333332</v>
      </c>
      <c r="V85" s="22">
        <v>64909.583333333336</v>
      </c>
      <c r="W85" s="64">
        <f t="shared" si="10"/>
        <v>61631.416666666657</v>
      </c>
      <c r="X85" s="22">
        <v>135979.33333333334</v>
      </c>
      <c r="Y85" s="23">
        <v>129320.15833333334</v>
      </c>
      <c r="Z85" s="240">
        <v>124758.79361608997</v>
      </c>
      <c r="AA85" s="72">
        <v>211880.91666666669</v>
      </c>
      <c r="AB85" s="22">
        <v>8155.1157114624502</v>
      </c>
      <c r="AC85" s="22">
        <v>8583.3910872919132</v>
      </c>
      <c r="AD85" s="22">
        <v>5132.5611111111102</v>
      </c>
      <c r="AE85" s="22">
        <v>3666.0515873015879</v>
      </c>
      <c r="AF85" s="22">
        <v>2942.2269572151727</v>
      </c>
      <c r="AG85" s="22">
        <v>2606.4443771236388</v>
      </c>
      <c r="AH85" s="24">
        <v>699635.18786666659</v>
      </c>
      <c r="AI85" s="14"/>
      <c r="AJ85" s="14"/>
      <c r="AK85" s="14"/>
      <c r="AL85" s="14"/>
      <c r="AM85" s="14"/>
    </row>
    <row r="86" spans="1:39" x14ac:dyDescent="0.25">
      <c r="A86" s="19" t="s">
        <v>130</v>
      </c>
      <c r="B86" s="29">
        <v>132</v>
      </c>
      <c r="C86" s="21">
        <f t="shared" si="8"/>
        <v>33917.250000000007</v>
      </c>
      <c r="D86" s="21">
        <f t="shared" si="9"/>
        <v>407007.00000000012</v>
      </c>
      <c r="F86" s="30">
        <v>4385.833333333333</v>
      </c>
      <c r="G86" s="30">
        <v>14270.833333333334</v>
      </c>
      <c r="H86" s="30">
        <v>310.91666666666669</v>
      </c>
      <c r="I86" s="30">
        <v>1645.4166666666667</v>
      </c>
      <c r="J86" s="30">
        <v>8.8333333333333339</v>
      </c>
      <c r="K86" s="30">
        <v>1.4166666666666667</v>
      </c>
      <c r="L86" s="65">
        <v>3372.25</v>
      </c>
      <c r="M86" s="30">
        <v>688.41666666666663</v>
      </c>
      <c r="N86" s="30">
        <v>9</v>
      </c>
      <c r="O86" s="30">
        <v>405.25</v>
      </c>
      <c r="P86" s="30">
        <v>0</v>
      </c>
      <c r="Q86" s="30">
        <v>1351.5833333333333</v>
      </c>
      <c r="R86" s="30">
        <v>57.916666666666664</v>
      </c>
      <c r="S86" s="30">
        <v>217.58333333333334</v>
      </c>
      <c r="T86" s="30">
        <v>477.25</v>
      </c>
      <c r="U86" s="30">
        <v>5132.666666666667</v>
      </c>
      <c r="V86" s="30">
        <v>15001.333333333334</v>
      </c>
      <c r="W86" s="64">
        <f t="shared" si="10"/>
        <v>10047</v>
      </c>
      <c r="X86" s="30">
        <v>33227.416666666672</v>
      </c>
      <c r="Y86" s="31">
        <v>32001.541666666672</v>
      </c>
      <c r="Z86" s="240">
        <v>30835.361042553181</v>
      </c>
      <c r="AA86" s="72">
        <v>47336.500000000007</v>
      </c>
      <c r="AB86" s="32">
        <v>1751.0667202426357</v>
      </c>
      <c r="AC86" s="33">
        <v>1916.897080929851</v>
      </c>
      <c r="AD86" s="33">
        <v>1386.5097222222221</v>
      </c>
      <c r="AE86" s="33">
        <v>903.00039682539693</v>
      </c>
      <c r="AF86" s="33">
        <v>478.98413775710679</v>
      </c>
      <c r="AG86" s="33">
        <v>636.04129124276449</v>
      </c>
      <c r="AH86" s="34">
        <v>172907.65548333331</v>
      </c>
      <c r="AI86" s="14"/>
      <c r="AJ86" s="14"/>
      <c r="AK86" s="14"/>
      <c r="AL86" s="14"/>
      <c r="AM86" s="14"/>
    </row>
    <row r="87" spans="1:39" x14ac:dyDescent="0.25">
      <c r="A87" s="19" t="s">
        <v>130</v>
      </c>
      <c r="B87" s="29">
        <v>133</v>
      </c>
      <c r="C87" s="21">
        <f t="shared" si="8"/>
        <v>131078.58333333331</v>
      </c>
      <c r="D87" s="21">
        <f t="shared" si="9"/>
        <v>1572942.9999999998</v>
      </c>
      <c r="F87" s="30">
        <v>23984.5</v>
      </c>
      <c r="G87" s="30">
        <v>53601.166666666664</v>
      </c>
      <c r="H87" s="30">
        <v>1844.8333333333333</v>
      </c>
      <c r="I87" s="30">
        <v>6398.833333333333</v>
      </c>
      <c r="J87" s="30">
        <v>24.25</v>
      </c>
      <c r="K87" s="30">
        <v>5.833333333333333</v>
      </c>
      <c r="L87" s="65">
        <v>10561</v>
      </c>
      <c r="M87" s="30">
        <v>1841.3333333333333</v>
      </c>
      <c r="N87" s="30">
        <v>19.25</v>
      </c>
      <c r="O87" s="30">
        <v>1218.1666666666667</v>
      </c>
      <c r="P87" s="30">
        <v>0</v>
      </c>
      <c r="Q87" s="30">
        <v>956.16666666666663</v>
      </c>
      <c r="R87" s="30">
        <v>158.16666666666666</v>
      </c>
      <c r="S87" s="30">
        <v>1429.9166666666667</v>
      </c>
      <c r="T87" s="30">
        <v>2265.1666666666665</v>
      </c>
      <c r="U87" s="30">
        <v>30696.416666666668</v>
      </c>
      <c r="V87" s="30">
        <v>64590.25</v>
      </c>
      <c r="W87" s="64">
        <f t="shared" si="10"/>
        <v>57955.666666666672</v>
      </c>
      <c r="X87" s="30">
        <v>129231.41666666666</v>
      </c>
      <c r="Y87" s="31">
        <v>124259.53333333334</v>
      </c>
      <c r="Z87" s="240">
        <v>120037.68536313488</v>
      </c>
      <c r="AA87" s="72">
        <v>199595.25</v>
      </c>
      <c r="AB87" s="32">
        <v>7771.4097040196002</v>
      </c>
      <c r="AC87" s="33">
        <v>8078.7107944746895</v>
      </c>
      <c r="AD87" s="33">
        <v>6268.9416666666666</v>
      </c>
      <c r="AE87" s="33">
        <v>1961.6111111111106</v>
      </c>
      <c r="AF87" s="33">
        <v>2760.5169348767172</v>
      </c>
      <c r="AG87" s="33">
        <v>2505.4463845714417</v>
      </c>
      <c r="AH87" s="34">
        <v>673096.69496666663</v>
      </c>
      <c r="AI87" s="14"/>
      <c r="AJ87" s="14"/>
      <c r="AK87" s="14"/>
      <c r="AL87" s="14"/>
      <c r="AM87" s="14"/>
    </row>
    <row r="88" spans="1:39" x14ac:dyDescent="0.25">
      <c r="A88" s="19" t="s">
        <v>130</v>
      </c>
      <c r="B88" s="29">
        <v>135</v>
      </c>
      <c r="C88" s="21">
        <f t="shared" si="8"/>
        <v>102144.99999999999</v>
      </c>
      <c r="D88" s="21">
        <f t="shared" si="9"/>
        <v>1225739.9999999998</v>
      </c>
      <c r="F88" s="30">
        <v>18529.5</v>
      </c>
      <c r="G88" s="30">
        <v>43565.833333333336</v>
      </c>
      <c r="H88" s="30">
        <v>1396.8333333333333</v>
      </c>
      <c r="I88" s="30">
        <v>4596.916666666667</v>
      </c>
      <c r="J88" s="30">
        <v>24.583333333333332</v>
      </c>
      <c r="K88" s="30">
        <v>0</v>
      </c>
      <c r="L88" s="65">
        <v>8011.416666666667</v>
      </c>
      <c r="M88" s="30">
        <v>1487.75</v>
      </c>
      <c r="N88" s="30">
        <v>6.583333333333333</v>
      </c>
      <c r="O88" s="30">
        <v>952</v>
      </c>
      <c r="P88" s="30">
        <v>0</v>
      </c>
      <c r="Q88" s="30">
        <v>599.83333333333337</v>
      </c>
      <c r="R88" s="30">
        <v>93.75</v>
      </c>
      <c r="S88" s="30">
        <v>875</v>
      </c>
      <c r="T88" s="30">
        <v>1344.5833333333333</v>
      </c>
      <c r="U88" s="30">
        <v>21593.333333333332</v>
      </c>
      <c r="V88" s="30">
        <v>49473.166666666664</v>
      </c>
      <c r="W88" s="64">
        <f t="shared" si="10"/>
        <v>42394.666666666664</v>
      </c>
      <c r="X88" s="30">
        <v>100657.25</v>
      </c>
      <c r="Y88" s="31">
        <v>97226.808333333334</v>
      </c>
      <c r="Z88" s="240">
        <v>93790.469946342855</v>
      </c>
      <c r="AA88" s="72">
        <v>152551.08333333331</v>
      </c>
      <c r="AB88" s="32">
        <v>5905.4018123784435</v>
      </c>
      <c r="AC88" s="33">
        <v>6180.6477249784648</v>
      </c>
      <c r="AD88" s="33">
        <v>4408.9430555555564</v>
      </c>
      <c r="AE88" s="33">
        <v>1931.4676587301585</v>
      </c>
      <c r="AF88" s="33">
        <v>2022.6991922328878</v>
      </c>
      <c r="AG88" s="33">
        <v>1941.3513100727778</v>
      </c>
      <c r="AH88" s="34">
        <v>525948.5270166666</v>
      </c>
      <c r="AI88" s="14"/>
      <c r="AJ88" s="14"/>
      <c r="AK88" s="14"/>
      <c r="AL88" s="14"/>
      <c r="AM88" s="14"/>
    </row>
    <row r="89" spans="1:39" x14ac:dyDescent="0.25">
      <c r="A89" s="19" t="s">
        <v>130</v>
      </c>
      <c r="B89" s="20">
        <v>136</v>
      </c>
      <c r="C89" s="21">
        <f t="shared" si="8"/>
        <v>20149.583333333332</v>
      </c>
      <c r="D89" s="21">
        <f t="shared" si="9"/>
        <v>241795</v>
      </c>
      <c r="F89" s="22">
        <v>3504.4166666666665</v>
      </c>
      <c r="G89" s="22">
        <v>7700.583333333333</v>
      </c>
      <c r="H89" s="22">
        <v>382.08333333333331</v>
      </c>
      <c r="I89" s="22">
        <v>1424.6666666666667</v>
      </c>
      <c r="J89" s="22">
        <v>3.1666666666666665</v>
      </c>
      <c r="K89" s="22">
        <v>0.16666666666666666</v>
      </c>
      <c r="L89" s="64">
        <v>1725.1666666666667</v>
      </c>
      <c r="M89" s="22">
        <v>402.91666666666669</v>
      </c>
      <c r="N89" s="22">
        <v>1</v>
      </c>
      <c r="O89" s="22">
        <v>166.83333333333334</v>
      </c>
      <c r="P89" s="22">
        <v>0</v>
      </c>
      <c r="Q89" s="22">
        <v>172.5</v>
      </c>
      <c r="R89" s="22">
        <v>33.166666666666664</v>
      </c>
      <c r="S89" s="22">
        <v>247.83333333333334</v>
      </c>
      <c r="T89" s="22">
        <v>387.5</v>
      </c>
      <c r="U89" s="22">
        <v>4706.333333333333</v>
      </c>
      <c r="V89" s="22">
        <v>9857.0833333333339</v>
      </c>
      <c r="W89" s="64">
        <f t="shared" si="10"/>
        <v>8840.6666666666661</v>
      </c>
      <c r="X89" s="22">
        <v>19746.5</v>
      </c>
      <c r="Y89" s="23">
        <v>18697.95</v>
      </c>
      <c r="Z89" s="240">
        <v>18073.504558062898</v>
      </c>
      <c r="AA89" s="72">
        <v>30715.416666666664</v>
      </c>
      <c r="AB89" s="22">
        <v>1202.8097496293433</v>
      </c>
      <c r="AC89" s="22">
        <v>1234.399691697304</v>
      </c>
      <c r="AD89" s="22">
        <v>810.39166666666677</v>
      </c>
      <c r="AE89" s="22">
        <v>482.21031746031753</v>
      </c>
      <c r="AF89" s="22">
        <v>430.47426760247123</v>
      </c>
      <c r="AG89" s="22">
        <v>386.16774101343606</v>
      </c>
      <c r="AH89" s="24">
        <v>101361.11279999999</v>
      </c>
      <c r="AI89" s="14"/>
      <c r="AJ89" s="14"/>
      <c r="AK89" s="14"/>
      <c r="AL89" s="14"/>
      <c r="AM89" s="14"/>
    </row>
    <row r="90" spans="1:39" x14ac:dyDescent="0.25">
      <c r="A90" s="19" t="s">
        <v>130</v>
      </c>
      <c r="B90" s="29">
        <v>152</v>
      </c>
      <c r="C90" s="21">
        <f t="shared" si="8"/>
        <v>4838.4166666666661</v>
      </c>
      <c r="D90" s="21">
        <f t="shared" si="9"/>
        <v>58060.999999999993</v>
      </c>
      <c r="F90" s="30">
        <v>770.33333333333337</v>
      </c>
      <c r="G90" s="30">
        <v>1660.3333333333333</v>
      </c>
      <c r="H90" s="30">
        <v>185.41666666666666</v>
      </c>
      <c r="I90" s="30">
        <v>318.41666666666669</v>
      </c>
      <c r="J90" s="30">
        <v>0.16666666666666666</v>
      </c>
      <c r="K90" s="30">
        <v>0</v>
      </c>
      <c r="L90" s="65">
        <v>1055.3333333333333</v>
      </c>
      <c r="M90" s="30">
        <v>102.16666666666667</v>
      </c>
      <c r="N90" s="30">
        <v>0</v>
      </c>
      <c r="O90" s="30">
        <v>30.916666666666668</v>
      </c>
      <c r="P90" s="30">
        <v>0</v>
      </c>
      <c r="Q90" s="30">
        <v>17.416666666666668</v>
      </c>
      <c r="R90" s="30">
        <v>2.3333333333333335</v>
      </c>
      <c r="S90" s="30">
        <v>89.25</v>
      </c>
      <c r="T90" s="30">
        <v>94.666666666666671</v>
      </c>
      <c r="U90" s="30">
        <v>1083.25</v>
      </c>
      <c r="V90" s="30">
        <v>2612</v>
      </c>
      <c r="W90" s="64">
        <f t="shared" si="10"/>
        <v>2128.25</v>
      </c>
      <c r="X90" s="30">
        <v>4736.25</v>
      </c>
      <c r="Y90" s="31">
        <v>4497.8666666666668</v>
      </c>
      <c r="Z90" s="240">
        <v>4363.2839610287274</v>
      </c>
      <c r="AA90" s="72">
        <v>8021.9999999999991</v>
      </c>
      <c r="AB90" s="32">
        <v>325.36562603533423</v>
      </c>
      <c r="AC90" s="33">
        <v>324.51607065871139</v>
      </c>
      <c r="AD90" s="33">
        <v>195.86249999999998</v>
      </c>
      <c r="AE90" s="33">
        <v>107.45238095238095</v>
      </c>
      <c r="AF90" s="33">
        <v>104.43551115381779</v>
      </c>
      <c r="AG90" s="33">
        <v>110.46505744075822</v>
      </c>
      <c r="AH90" s="34">
        <v>24473.382983333329</v>
      </c>
      <c r="AI90" s="14"/>
      <c r="AJ90" s="14"/>
      <c r="AK90" s="14"/>
      <c r="AL90" s="14"/>
      <c r="AM90" s="14"/>
    </row>
    <row r="91" spans="1:39" x14ac:dyDescent="0.25">
      <c r="A91" s="19" t="s">
        <v>130</v>
      </c>
      <c r="B91" s="29">
        <v>171</v>
      </c>
      <c r="C91" s="21">
        <f t="shared" si="8"/>
        <v>47393.833333333336</v>
      </c>
      <c r="D91" s="21">
        <f t="shared" si="9"/>
        <v>568726</v>
      </c>
      <c r="F91" s="30">
        <v>11707.75</v>
      </c>
      <c r="G91" s="30">
        <v>20268.166666666668</v>
      </c>
      <c r="H91" s="30">
        <v>1108.6666666666667</v>
      </c>
      <c r="I91" s="30">
        <v>3244.25</v>
      </c>
      <c r="J91" s="30">
        <v>10.583333333333334</v>
      </c>
      <c r="K91" s="30">
        <v>0</v>
      </c>
      <c r="L91" s="65">
        <v>10396</v>
      </c>
      <c r="M91" s="30">
        <v>592.33333333333337</v>
      </c>
      <c r="N91" s="30">
        <v>9.5833333333333339</v>
      </c>
      <c r="O91" s="30">
        <v>340.16666666666669</v>
      </c>
      <c r="P91" s="30">
        <v>0</v>
      </c>
      <c r="Q91" s="30">
        <v>454.33333333333331</v>
      </c>
      <c r="R91" s="30">
        <v>164.41666666666666</v>
      </c>
      <c r="S91" s="30">
        <v>700.08333333333337</v>
      </c>
      <c r="T91" s="30">
        <v>1204.1666666666667</v>
      </c>
      <c r="U91" s="30">
        <v>11197.833333333334</v>
      </c>
      <c r="V91" s="30">
        <v>21105.833333333332</v>
      </c>
      <c r="W91" s="64">
        <f t="shared" si="10"/>
        <v>24714.333333333336</v>
      </c>
      <c r="X91" s="30">
        <v>46801.5</v>
      </c>
      <c r="Y91" s="31">
        <v>44252.866666666661</v>
      </c>
      <c r="Z91" s="240">
        <v>42633.562442008733</v>
      </c>
      <c r="AA91" s="72">
        <v>82504.166666666672</v>
      </c>
      <c r="AB91" s="32">
        <v>3390.8345541472249</v>
      </c>
      <c r="AC91" s="33">
        <v>3341.4910779932065</v>
      </c>
      <c r="AD91" s="33">
        <v>1657.9750000000001</v>
      </c>
      <c r="AE91" s="33">
        <v>844.22182539682535</v>
      </c>
      <c r="AF91" s="33">
        <v>1178.7984448522491</v>
      </c>
      <c r="AG91" s="33">
        <v>1106.018054647488</v>
      </c>
      <c r="AH91" s="34">
        <v>239130.56403333333</v>
      </c>
      <c r="AI91" s="14"/>
    </row>
    <row r="92" spans="1:39" x14ac:dyDescent="0.25">
      <c r="A92" s="19" t="s">
        <v>130</v>
      </c>
      <c r="B92" s="29">
        <v>173</v>
      </c>
      <c r="C92" s="21">
        <f t="shared" si="8"/>
        <v>49739.250000000007</v>
      </c>
      <c r="D92" s="21">
        <f t="shared" si="9"/>
        <v>596871.00000000012</v>
      </c>
      <c r="F92" s="30">
        <v>11853.25</v>
      </c>
      <c r="G92" s="30">
        <v>19469.166666666668</v>
      </c>
      <c r="H92" s="30">
        <v>878.16666666666663</v>
      </c>
      <c r="I92" s="30">
        <v>1868.3333333333333</v>
      </c>
      <c r="J92" s="30">
        <v>6.5</v>
      </c>
      <c r="K92" s="30">
        <v>0</v>
      </c>
      <c r="L92" s="65">
        <v>10093.5</v>
      </c>
      <c r="M92" s="30">
        <v>2604.5833333333335</v>
      </c>
      <c r="N92" s="30">
        <v>16</v>
      </c>
      <c r="O92" s="30">
        <v>468.66666666666669</v>
      </c>
      <c r="P92" s="30">
        <v>0</v>
      </c>
      <c r="Q92" s="30">
        <v>313.58333333333331</v>
      </c>
      <c r="R92" s="30">
        <v>76.333333333333329</v>
      </c>
      <c r="S92" s="30">
        <v>875.91666666666663</v>
      </c>
      <c r="T92" s="30">
        <v>1064.8333333333333</v>
      </c>
      <c r="U92" s="30">
        <v>16181</v>
      </c>
      <c r="V92" s="30">
        <v>23851.25</v>
      </c>
      <c r="W92" s="64">
        <f t="shared" si="10"/>
        <v>29788.333333333336</v>
      </c>
      <c r="X92" s="30">
        <v>47134.666666666664</v>
      </c>
      <c r="Y92" s="31">
        <v>45481.25</v>
      </c>
      <c r="Z92" s="240">
        <v>44030.827001504404</v>
      </c>
      <c r="AA92" s="72">
        <v>89621.083333333343</v>
      </c>
      <c r="AB92" s="32">
        <v>3777.8191701255769</v>
      </c>
      <c r="AC92" s="33">
        <v>3623.9050448478524</v>
      </c>
      <c r="AD92" s="33">
        <v>1710.0305555555558</v>
      </c>
      <c r="AE92" s="33">
        <v>593.57817460317449</v>
      </c>
      <c r="AF92" s="33">
        <v>1419.0534214736447</v>
      </c>
      <c r="AG92" s="33">
        <v>1179.382874325966</v>
      </c>
      <c r="AH92" s="34">
        <v>246912.93849999999</v>
      </c>
      <c r="AI92" s="14"/>
    </row>
    <row r="93" spans="1:39" x14ac:dyDescent="0.25">
      <c r="A93" s="19" t="s">
        <v>130</v>
      </c>
      <c r="B93" s="20">
        <v>191</v>
      </c>
      <c r="C93" s="21">
        <f t="shared" si="8"/>
        <v>60228.083333333336</v>
      </c>
      <c r="D93" s="21">
        <f t="shared" si="9"/>
        <v>722737</v>
      </c>
      <c r="F93" s="22">
        <v>10309.5</v>
      </c>
      <c r="G93" s="22">
        <v>26628.25</v>
      </c>
      <c r="H93" s="22">
        <v>776.41666666666663</v>
      </c>
      <c r="I93" s="22">
        <v>3107.75</v>
      </c>
      <c r="J93" s="22">
        <v>14.166666666666666</v>
      </c>
      <c r="K93" s="22">
        <v>0</v>
      </c>
      <c r="L93" s="64">
        <v>2470.8333333333335</v>
      </c>
      <c r="M93" s="22">
        <v>721.25</v>
      </c>
      <c r="N93" s="22">
        <v>6.416666666666667</v>
      </c>
      <c r="O93" s="22">
        <v>321.58333333333331</v>
      </c>
      <c r="P93" s="22">
        <v>0</v>
      </c>
      <c r="Q93" s="22">
        <v>772</v>
      </c>
      <c r="R93" s="22">
        <v>44.583333333333336</v>
      </c>
      <c r="S93" s="22">
        <v>218.75</v>
      </c>
      <c r="T93" s="22">
        <v>350.83333333333331</v>
      </c>
      <c r="U93" s="22">
        <v>12277.083333333334</v>
      </c>
      <c r="V93" s="22">
        <v>28261.25</v>
      </c>
      <c r="W93" s="64">
        <f t="shared" si="10"/>
        <v>23581.75</v>
      </c>
      <c r="X93" s="22">
        <v>59506.833333333328</v>
      </c>
      <c r="Y93" s="23">
        <v>57466.76666666667</v>
      </c>
      <c r="Z93" s="240">
        <v>55359.104586001857</v>
      </c>
      <c r="AA93" s="72">
        <v>86280.666666666672</v>
      </c>
      <c r="AB93" s="22">
        <v>3455.4889790764796</v>
      </c>
      <c r="AC93" s="22">
        <v>3494.5510549333708</v>
      </c>
      <c r="AD93" s="22">
        <v>1927.5875000000003</v>
      </c>
      <c r="AE93" s="22">
        <v>1078.2438492063491</v>
      </c>
      <c r="AF93" s="22">
        <v>1124.2457010444423</v>
      </c>
      <c r="AG93" s="22">
        <v>1165.6216390160187</v>
      </c>
      <c r="AH93" s="24">
        <v>310423.81568333338</v>
      </c>
      <c r="AI93" s="14"/>
    </row>
    <row r="94" spans="1:39" x14ac:dyDescent="0.25">
      <c r="A94" s="19" t="s">
        <v>130</v>
      </c>
      <c r="B94" s="29">
        <v>192</v>
      </c>
      <c r="C94" s="21">
        <f t="shared" si="8"/>
        <v>79429.666666666672</v>
      </c>
      <c r="D94" s="21">
        <f t="shared" si="9"/>
        <v>953156</v>
      </c>
      <c r="F94" s="30">
        <v>12524.916666666666</v>
      </c>
      <c r="G94" s="30">
        <v>32304.25</v>
      </c>
      <c r="H94" s="30">
        <v>798.16666666666663</v>
      </c>
      <c r="I94" s="30">
        <v>3926.75</v>
      </c>
      <c r="J94" s="30">
        <v>37.833333333333336</v>
      </c>
      <c r="K94" s="30">
        <v>8.3333333333333329E-2</v>
      </c>
      <c r="L94" s="65">
        <v>3141.8333333333335</v>
      </c>
      <c r="M94" s="30">
        <v>1368.3333333333333</v>
      </c>
      <c r="N94" s="30">
        <v>3.9166666666666665</v>
      </c>
      <c r="O94" s="30">
        <v>831.25</v>
      </c>
      <c r="P94" s="30">
        <v>0</v>
      </c>
      <c r="Q94" s="30">
        <v>276.75</v>
      </c>
      <c r="R94" s="30">
        <v>42.666666666666664</v>
      </c>
      <c r="S94" s="30">
        <v>341.75</v>
      </c>
      <c r="T94" s="30">
        <v>486.25</v>
      </c>
      <c r="U94" s="30">
        <v>16946</v>
      </c>
      <c r="V94" s="30">
        <v>40151.583333333336</v>
      </c>
      <c r="W94" s="64">
        <f t="shared" si="10"/>
        <v>30610.833333333336</v>
      </c>
      <c r="X94" s="30">
        <v>78061.25</v>
      </c>
      <c r="Y94" s="31">
        <v>75462.074999999997</v>
      </c>
      <c r="Z94" s="240">
        <v>72919.607836449606</v>
      </c>
      <c r="AA94" s="72">
        <v>113182.33333333334</v>
      </c>
      <c r="AB94" s="32">
        <v>4330.0189585871794</v>
      </c>
      <c r="AC94" s="33">
        <v>4585.0010864564283</v>
      </c>
      <c r="AD94" s="33">
        <v>3388.9777777777781</v>
      </c>
      <c r="AE94" s="33">
        <v>1553.9361111111111</v>
      </c>
      <c r="AF94" s="33">
        <v>1459.4255615570548</v>
      </c>
      <c r="AG94" s="33">
        <v>1435.2966985150624</v>
      </c>
      <c r="AH94" s="34">
        <v>408832.37174999993</v>
      </c>
      <c r="AI94" s="14"/>
    </row>
    <row r="95" spans="1:39" x14ac:dyDescent="0.25">
      <c r="A95" s="19" t="s">
        <v>130</v>
      </c>
      <c r="B95" s="20">
        <v>193</v>
      </c>
      <c r="C95" s="21">
        <f t="shared" si="8"/>
        <v>46351.666666666664</v>
      </c>
      <c r="D95" s="21">
        <f t="shared" si="9"/>
        <v>556220</v>
      </c>
      <c r="F95" s="22">
        <v>6007.666666666667</v>
      </c>
      <c r="G95" s="22">
        <v>15179.5</v>
      </c>
      <c r="H95" s="22">
        <v>239.16666666666666</v>
      </c>
      <c r="I95" s="22">
        <v>632.08333333333337</v>
      </c>
      <c r="J95" s="22">
        <v>5.5</v>
      </c>
      <c r="K95" s="22">
        <v>0</v>
      </c>
      <c r="L95" s="64">
        <v>1710.25</v>
      </c>
      <c r="M95" s="22">
        <v>243.83333333333334</v>
      </c>
      <c r="N95" s="22">
        <v>15.833333333333334</v>
      </c>
      <c r="O95" s="22">
        <v>472.25</v>
      </c>
      <c r="P95" s="22">
        <v>0</v>
      </c>
      <c r="Q95" s="22">
        <v>2517.8333333333335</v>
      </c>
      <c r="R95" s="22">
        <v>188.75</v>
      </c>
      <c r="S95" s="22">
        <v>144.16666666666666</v>
      </c>
      <c r="T95" s="22">
        <v>282.5</v>
      </c>
      <c r="U95" s="22">
        <v>9964.9166666666661</v>
      </c>
      <c r="V95" s="22">
        <v>26813.583333333332</v>
      </c>
      <c r="W95" s="64">
        <f t="shared" si="10"/>
        <v>16355.916666666664</v>
      </c>
      <c r="X95" s="22">
        <v>46107.833333333328</v>
      </c>
      <c r="Y95" s="23">
        <v>45587.333333333336</v>
      </c>
      <c r="Z95" s="240">
        <v>44448.744573680051</v>
      </c>
      <c r="AA95" s="72">
        <v>64417.833333333328</v>
      </c>
      <c r="AB95" s="22">
        <v>2587.8458348192617</v>
      </c>
      <c r="AC95" s="22">
        <v>2611.225569295731</v>
      </c>
      <c r="AD95" s="22">
        <v>1285.9819444444445</v>
      </c>
      <c r="AE95" s="22">
        <v>899.7482142857142</v>
      </c>
      <c r="AF95" s="22">
        <v>781.00317018666556</v>
      </c>
      <c r="AG95" s="22">
        <v>903.42133231629805</v>
      </c>
      <c r="AH95" s="24">
        <v>249134.73301666667</v>
      </c>
      <c r="AI95" s="14"/>
    </row>
    <row r="96" spans="1:39" x14ac:dyDescent="0.25">
      <c r="A96" s="19" t="s">
        <v>130</v>
      </c>
      <c r="B96" s="29">
        <v>194</v>
      </c>
      <c r="C96" s="21">
        <f t="shared" si="8"/>
        <v>53254.75</v>
      </c>
      <c r="D96" s="21">
        <f t="shared" si="9"/>
        <v>639057</v>
      </c>
      <c r="F96" s="30">
        <v>9440.5833333333339</v>
      </c>
      <c r="G96" s="30">
        <v>23437.916666666668</v>
      </c>
      <c r="H96" s="30">
        <v>738.66666666666663</v>
      </c>
      <c r="I96" s="30">
        <v>2680.5</v>
      </c>
      <c r="J96" s="30">
        <v>16.166666666666668</v>
      </c>
      <c r="K96" s="30">
        <v>8.3333333333333329E-2</v>
      </c>
      <c r="L96" s="65">
        <v>2217.1666666666665</v>
      </c>
      <c r="M96" s="30">
        <v>768</v>
      </c>
      <c r="N96" s="30">
        <v>7.083333333333333</v>
      </c>
      <c r="O96" s="30">
        <v>341.33333333333331</v>
      </c>
      <c r="P96" s="30">
        <v>0</v>
      </c>
      <c r="Q96" s="30">
        <v>643.16666666666663</v>
      </c>
      <c r="R96" s="30">
        <v>36.916666666666664</v>
      </c>
      <c r="S96" s="30">
        <v>238.5</v>
      </c>
      <c r="T96" s="30">
        <v>390.91666666666669</v>
      </c>
      <c r="U96" s="30">
        <v>11488.583333333334</v>
      </c>
      <c r="V96" s="30">
        <v>24932.666666666668</v>
      </c>
      <c r="W96" s="64">
        <f t="shared" si="10"/>
        <v>21906.333333333336</v>
      </c>
      <c r="X96" s="30">
        <v>52486.666666666672</v>
      </c>
      <c r="Y96" s="31">
        <v>50682.908333333326</v>
      </c>
      <c r="Z96" s="240">
        <v>48835.667075363563</v>
      </c>
      <c r="AA96" s="72">
        <v>77378.25</v>
      </c>
      <c r="AB96" s="32">
        <v>3095.5552756644574</v>
      </c>
      <c r="AC96" s="33">
        <v>3134.7531944123643</v>
      </c>
      <c r="AD96" s="33">
        <v>1775.6138888888888</v>
      </c>
      <c r="AE96" s="33">
        <v>954.26150793650788</v>
      </c>
      <c r="AF96" s="33">
        <v>1044.90345804399</v>
      </c>
      <c r="AG96" s="33">
        <v>1025.3259088102336</v>
      </c>
      <c r="AH96" s="34">
        <v>273850.28851666668</v>
      </c>
      <c r="AI96" s="14"/>
    </row>
    <row r="97" spans="1:35" x14ac:dyDescent="0.25">
      <c r="A97" s="19" t="s">
        <v>130</v>
      </c>
      <c r="B97" s="20">
        <v>195</v>
      </c>
      <c r="C97" s="21">
        <f t="shared" si="8"/>
        <v>47803.083333333328</v>
      </c>
      <c r="D97" s="21">
        <f t="shared" si="9"/>
        <v>573637</v>
      </c>
      <c r="F97" s="22">
        <v>8072.166666666667</v>
      </c>
      <c r="G97" s="22">
        <v>21272.5</v>
      </c>
      <c r="H97" s="22">
        <v>535.41666666666663</v>
      </c>
      <c r="I97" s="22">
        <v>2782.5833333333335</v>
      </c>
      <c r="J97" s="22">
        <v>18.833333333333332</v>
      </c>
      <c r="K97" s="22">
        <v>0</v>
      </c>
      <c r="L97" s="64">
        <v>2690.5</v>
      </c>
      <c r="M97" s="22">
        <v>802.16666666666663</v>
      </c>
      <c r="N97" s="22">
        <v>6.833333333333333</v>
      </c>
      <c r="O97" s="22">
        <v>316.41666666666669</v>
      </c>
      <c r="P97" s="22">
        <v>0</v>
      </c>
      <c r="Q97" s="22">
        <v>491.5</v>
      </c>
      <c r="R97" s="22">
        <v>47.666666666666664</v>
      </c>
      <c r="S97" s="22">
        <v>254.83333333333334</v>
      </c>
      <c r="T97" s="22">
        <v>415.5</v>
      </c>
      <c r="U97" s="22">
        <v>9492.4166666666661</v>
      </c>
      <c r="V97" s="22">
        <v>21649.083333333332</v>
      </c>
      <c r="W97" s="64">
        <f t="shared" si="10"/>
        <v>18354.833333333332</v>
      </c>
      <c r="X97" s="22">
        <v>47000.916666666664</v>
      </c>
      <c r="Y97" s="23">
        <v>45123.616666666669</v>
      </c>
      <c r="Z97" s="240">
        <v>43419.645309119565</v>
      </c>
      <c r="AA97" s="72">
        <v>68848.416666666657</v>
      </c>
      <c r="AB97" s="22">
        <v>2797.5442060767859</v>
      </c>
      <c r="AC97" s="22">
        <v>2790.3913976019503</v>
      </c>
      <c r="AD97" s="22">
        <v>1532.4402777777777</v>
      </c>
      <c r="AE97" s="22">
        <v>719.84861111111104</v>
      </c>
      <c r="AF97" s="22">
        <v>875.90795553607347</v>
      </c>
      <c r="AG97" s="22">
        <v>960.81812527035618</v>
      </c>
      <c r="AH97" s="24">
        <v>243483.39813333331</v>
      </c>
      <c r="AI97" s="14"/>
    </row>
    <row r="98" spans="1:35" x14ac:dyDescent="0.25">
      <c r="A98" s="19" t="s">
        <v>130</v>
      </c>
      <c r="B98" s="29">
        <v>197</v>
      </c>
      <c r="C98" s="21">
        <f t="shared" si="8"/>
        <v>109534.41666666667</v>
      </c>
      <c r="D98" s="21">
        <f t="shared" si="9"/>
        <v>1314413</v>
      </c>
      <c r="F98" s="30">
        <v>18420.666666666668</v>
      </c>
      <c r="G98" s="30">
        <v>47964.25</v>
      </c>
      <c r="H98" s="30">
        <v>1032.0833333333333</v>
      </c>
      <c r="I98" s="30">
        <v>3812.4166666666665</v>
      </c>
      <c r="J98" s="30">
        <v>43.833333333333336</v>
      </c>
      <c r="K98" s="30">
        <v>0</v>
      </c>
      <c r="L98" s="65">
        <v>3802.4166666666665</v>
      </c>
      <c r="M98" s="30">
        <v>1395.4166666666667</v>
      </c>
      <c r="N98" s="30">
        <v>10</v>
      </c>
      <c r="O98" s="30">
        <v>1377.4166666666667</v>
      </c>
      <c r="P98" s="30">
        <v>0</v>
      </c>
      <c r="Q98" s="30">
        <v>441.16666666666669</v>
      </c>
      <c r="R98" s="30">
        <v>63.25</v>
      </c>
      <c r="S98" s="30">
        <v>484.83333333333331</v>
      </c>
      <c r="T98" s="30">
        <v>755.33333333333337</v>
      </c>
      <c r="U98" s="30">
        <v>23463.666666666668</v>
      </c>
      <c r="V98" s="30">
        <v>53671.333333333336</v>
      </c>
      <c r="W98" s="64">
        <f t="shared" si="10"/>
        <v>43401.25</v>
      </c>
      <c r="X98" s="30">
        <v>108139</v>
      </c>
      <c r="Y98" s="31">
        <v>105473.88333333335</v>
      </c>
      <c r="Z98" s="240">
        <v>101743.57825474603</v>
      </c>
      <c r="AA98" s="72">
        <v>156738.08333333334</v>
      </c>
      <c r="AB98" s="32">
        <v>5865.7570928308924</v>
      </c>
      <c r="AC98" s="33">
        <v>6351.5103625478287</v>
      </c>
      <c r="AD98" s="33">
        <v>5012.7249999999995</v>
      </c>
      <c r="AE98" s="33">
        <v>2392.5057539682539</v>
      </c>
      <c r="AF98" s="33">
        <v>2070.8603804058894</v>
      </c>
      <c r="AG98" s="33">
        <v>1897.4483562125015</v>
      </c>
      <c r="AH98" s="34">
        <v>570479.19441666664</v>
      </c>
      <c r="AI98" s="14"/>
    </row>
    <row r="99" spans="1:35" x14ac:dyDescent="0.25">
      <c r="A99" s="19" t="s">
        <v>130</v>
      </c>
      <c r="B99" s="29">
        <v>199</v>
      </c>
      <c r="C99" s="21">
        <f t="shared" si="8"/>
        <v>1293.9166666666667</v>
      </c>
      <c r="D99" s="21">
        <f t="shared" si="9"/>
        <v>15527</v>
      </c>
      <c r="F99" s="30">
        <v>150.66666666666666</v>
      </c>
      <c r="G99" s="30">
        <v>519.75</v>
      </c>
      <c r="H99" s="30">
        <v>1.25</v>
      </c>
      <c r="I99" s="30">
        <v>11</v>
      </c>
      <c r="J99" s="30">
        <v>0.16666666666666666</v>
      </c>
      <c r="K99" s="30">
        <v>0</v>
      </c>
      <c r="L99" s="65">
        <v>41.833333333333336</v>
      </c>
      <c r="M99" s="30">
        <v>7.416666666666667</v>
      </c>
      <c r="N99" s="30">
        <v>0</v>
      </c>
      <c r="O99" s="30">
        <v>0.75</v>
      </c>
      <c r="P99" s="30">
        <v>0</v>
      </c>
      <c r="Q99" s="30">
        <v>6.083333333333333</v>
      </c>
      <c r="R99" s="30">
        <v>1.0833333333333333</v>
      </c>
      <c r="S99" s="30">
        <v>1.25</v>
      </c>
      <c r="T99" s="30">
        <v>3.25</v>
      </c>
      <c r="U99" s="30">
        <v>180.08333333333334</v>
      </c>
      <c r="V99" s="30">
        <v>744.41666666666663</v>
      </c>
      <c r="W99" s="64">
        <f t="shared" si="10"/>
        <v>333.25</v>
      </c>
      <c r="X99" s="30">
        <v>1286.5</v>
      </c>
      <c r="Y99" s="31">
        <v>1278.2749999999999</v>
      </c>
      <c r="Z99" s="239">
        <v>1237.9594484561928</v>
      </c>
      <c r="AA99" s="72">
        <v>1669</v>
      </c>
      <c r="AB99" s="32">
        <v>72.200090094517336</v>
      </c>
      <c r="AC99" s="33">
        <v>67.701428665685725</v>
      </c>
      <c r="AD99" s="33">
        <v>63.759722222222223</v>
      </c>
      <c r="AE99" s="33">
        <v>56.823214285714293</v>
      </c>
      <c r="AF99" s="33">
        <v>20.070379589236016</v>
      </c>
      <c r="AG99" s="33">
        <v>26.064855252640662</v>
      </c>
      <c r="AH99" s="34">
        <v>6939.1368999999995</v>
      </c>
      <c r="AI99" s="14"/>
    </row>
    <row r="100" spans="1:35" x14ac:dyDescent="0.25">
      <c r="A100" s="19" t="s">
        <v>130</v>
      </c>
      <c r="B100" s="29">
        <v>249</v>
      </c>
      <c r="C100" s="21">
        <f t="shared" si="8"/>
        <v>138788.83333333337</v>
      </c>
      <c r="D100" s="21">
        <f t="shared" si="9"/>
        <v>1665466.0000000005</v>
      </c>
      <c r="F100" s="30">
        <v>33567.25</v>
      </c>
      <c r="G100" s="30">
        <v>60789.5</v>
      </c>
      <c r="H100" s="30">
        <v>2477.9166666666665</v>
      </c>
      <c r="I100" s="30">
        <v>6997.25</v>
      </c>
      <c r="J100" s="30">
        <v>45.583333333333336</v>
      </c>
      <c r="K100" s="30">
        <v>8.3333333333333329E-2</v>
      </c>
      <c r="L100" s="65">
        <v>34176.166666666664</v>
      </c>
      <c r="M100" s="30">
        <v>1611.5</v>
      </c>
      <c r="N100" s="30">
        <v>14</v>
      </c>
      <c r="O100" s="30">
        <v>1145.3333333333333</v>
      </c>
      <c r="P100" s="30">
        <v>8.3333333333333329E-2</v>
      </c>
      <c r="Q100" s="30">
        <v>1096.1666666666667</v>
      </c>
      <c r="R100" s="30">
        <v>270.25</v>
      </c>
      <c r="S100" s="30">
        <v>2539.6666666666665</v>
      </c>
      <c r="T100" s="30">
        <v>4190.083333333333</v>
      </c>
      <c r="U100" s="30">
        <v>34697.583333333336</v>
      </c>
      <c r="V100" s="30">
        <v>62629</v>
      </c>
      <c r="W100" s="64">
        <f t="shared" si="10"/>
        <v>73282.416666666657</v>
      </c>
      <c r="X100" s="30">
        <v>137177.25</v>
      </c>
      <c r="Y100" s="31">
        <v>130883.85833333332</v>
      </c>
      <c r="Z100" s="239">
        <v>126093.56557539938</v>
      </c>
      <c r="AA100" s="72">
        <v>246247.41666666669</v>
      </c>
      <c r="AB100" s="32">
        <v>9949.0491204542977</v>
      </c>
      <c r="AC100" s="33">
        <v>9970.9199445194045</v>
      </c>
      <c r="AD100" s="33">
        <v>5693.0194444444451</v>
      </c>
      <c r="AE100" s="33">
        <v>2581.3164682539687</v>
      </c>
      <c r="AF100" s="33">
        <v>3494.6774300705652</v>
      </c>
      <c r="AG100" s="33">
        <v>3227.1858451918661</v>
      </c>
      <c r="AH100" s="34">
        <v>707217.40006666677</v>
      </c>
      <c r="AI100" s="14"/>
    </row>
    <row r="101" spans="1:35" x14ac:dyDescent="0.25">
      <c r="A101" s="19" t="s">
        <v>130</v>
      </c>
      <c r="B101" s="29">
        <v>260</v>
      </c>
      <c r="C101" s="21">
        <f t="shared" si="8"/>
        <v>103669.5</v>
      </c>
      <c r="D101" s="21">
        <f t="shared" si="9"/>
        <v>1244034</v>
      </c>
      <c r="F101" s="30">
        <v>18039.666666666668</v>
      </c>
      <c r="G101" s="30">
        <v>42998.416666666664</v>
      </c>
      <c r="H101" s="30">
        <v>2262.25</v>
      </c>
      <c r="I101" s="30">
        <v>6210.5</v>
      </c>
      <c r="J101" s="30">
        <v>43.083333333333336</v>
      </c>
      <c r="K101" s="30">
        <v>9.5</v>
      </c>
      <c r="L101" s="65">
        <v>12025.416666666666</v>
      </c>
      <c r="M101" s="30">
        <v>1171.1666666666667</v>
      </c>
      <c r="N101" s="30">
        <v>33.583333333333336</v>
      </c>
      <c r="O101" s="30">
        <v>881.5</v>
      </c>
      <c r="P101" s="30">
        <v>0</v>
      </c>
      <c r="Q101" s="30">
        <v>992.91666666666663</v>
      </c>
      <c r="R101" s="30">
        <v>260.16666666666669</v>
      </c>
      <c r="S101" s="30">
        <v>844.5</v>
      </c>
      <c r="T101" s="30">
        <v>1265.8333333333333</v>
      </c>
      <c r="U101" s="30">
        <v>20710.75</v>
      </c>
      <c r="V101" s="30">
        <v>49802.833333333336</v>
      </c>
      <c r="W101" s="64">
        <f t="shared" si="10"/>
        <v>41857.166666666672</v>
      </c>
      <c r="X101" s="30">
        <v>102488.83333333334</v>
      </c>
      <c r="Y101" s="31">
        <v>98129.616666666654</v>
      </c>
      <c r="Z101" s="239">
        <v>94674.861933519584</v>
      </c>
      <c r="AA101" s="72">
        <v>157552.08333333334</v>
      </c>
      <c r="AB101" s="30">
        <v>6421.7779327683493</v>
      </c>
      <c r="AC101" s="30">
        <v>6378.6355639665535</v>
      </c>
      <c r="AD101" s="30">
        <v>3500.7083333333335</v>
      </c>
      <c r="AE101" s="30">
        <v>1544.3426587301585</v>
      </c>
      <c r="AF101" s="30">
        <v>1996.8988921166549</v>
      </c>
      <c r="AG101" s="30">
        <v>2212.4395203258473</v>
      </c>
      <c r="AH101" s="40">
        <v>530958.80743333325</v>
      </c>
      <c r="AI101" s="14"/>
    </row>
    <row r="102" spans="1:35" x14ac:dyDescent="0.25">
      <c r="A102" s="19" t="s">
        <v>130</v>
      </c>
      <c r="B102" s="29">
        <v>300</v>
      </c>
      <c r="C102" s="21">
        <f t="shared" si="8"/>
        <v>12283.833333333332</v>
      </c>
      <c r="D102" s="21">
        <f t="shared" si="9"/>
        <v>147406</v>
      </c>
      <c r="F102" s="42">
        <v>1301.3333333333333</v>
      </c>
      <c r="G102" s="42">
        <v>5807.166666666667</v>
      </c>
      <c r="H102" s="42">
        <v>111.41666666666667</v>
      </c>
      <c r="I102" s="42">
        <v>257</v>
      </c>
      <c r="J102" s="42">
        <v>1</v>
      </c>
      <c r="K102" s="42">
        <v>0</v>
      </c>
      <c r="L102" s="66">
        <v>362</v>
      </c>
      <c r="M102" s="42">
        <v>297.25</v>
      </c>
      <c r="N102" s="42">
        <v>0.5</v>
      </c>
      <c r="O102" s="42">
        <v>118.16666666666667</v>
      </c>
      <c r="P102" s="42">
        <v>0</v>
      </c>
      <c r="Q102" s="42">
        <v>142.25</v>
      </c>
      <c r="R102" s="42">
        <v>99.666666666666671</v>
      </c>
      <c r="S102" s="42">
        <v>110.5</v>
      </c>
      <c r="T102" s="42">
        <v>392.33333333333331</v>
      </c>
      <c r="U102" s="42">
        <v>1033.6666666666667</v>
      </c>
      <c r="V102" s="42">
        <v>5168.5</v>
      </c>
      <c r="W102" s="64">
        <f t="shared" si="10"/>
        <v>2556.916666666667</v>
      </c>
      <c r="X102" s="43">
        <v>11986.583333333334</v>
      </c>
      <c r="Y102" s="55">
        <v>11636.216666666667</v>
      </c>
      <c r="Z102" s="239">
        <v>11152.192543162118</v>
      </c>
      <c r="AA102" s="75">
        <v>15202.75</v>
      </c>
      <c r="AB102" s="42">
        <v>652.59863839440493</v>
      </c>
      <c r="AC102" s="42">
        <v>615.57029470358259</v>
      </c>
      <c r="AD102" s="42">
        <v>198.85138888888889</v>
      </c>
      <c r="AE102" s="42">
        <v>127.21250000000002</v>
      </c>
      <c r="AF102" s="42">
        <v>122.08147848210778</v>
      </c>
      <c r="AG102" s="33">
        <v>265.25857995614859</v>
      </c>
      <c r="AH102" s="34">
        <v>62548.52438333333</v>
      </c>
      <c r="AI102" s="14"/>
    </row>
    <row r="103" spans="1:35" x14ac:dyDescent="0.25">
      <c r="A103" s="19" t="s">
        <v>130</v>
      </c>
      <c r="B103" s="29">
        <v>342</v>
      </c>
      <c r="C103" s="21">
        <f t="shared" si="8"/>
        <v>30575.5</v>
      </c>
      <c r="D103" s="21">
        <f t="shared" si="9"/>
        <v>366906</v>
      </c>
      <c r="F103" s="42">
        <v>5556.916666666667</v>
      </c>
      <c r="G103" s="42">
        <v>11954.666666666666</v>
      </c>
      <c r="H103" s="42">
        <v>421.41666666666669</v>
      </c>
      <c r="I103" s="42">
        <v>1178.8333333333333</v>
      </c>
      <c r="J103" s="42">
        <v>3.3333333333333335</v>
      </c>
      <c r="K103" s="42">
        <v>0</v>
      </c>
      <c r="L103" s="66">
        <v>4190.5</v>
      </c>
      <c r="M103" s="42">
        <v>503.33333333333331</v>
      </c>
      <c r="N103" s="42">
        <v>2.5</v>
      </c>
      <c r="O103" s="42">
        <v>234.08333333333334</v>
      </c>
      <c r="P103" s="42">
        <v>0</v>
      </c>
      <c r="Q103" s="42">
        <v>220.41666666666666</v>
      </c>
      <c r="R103" s="42">
        <v>57.583333333333336</v>
      </c>
      <c r="S103" s="42">
        <v>948.83333333333337</v>
      </c>
      <c r="T103" s="42">
        <v>1685.1666666666667</v>
      </c>
      <c r="U103" s="42">
        <v>7877.833333333333</v>
      </c>
      <c r="V103" s="42">
        <v>14735.583333333334</v>
      </c>
      <c r="W103" s="64">
        <f t="shared" si="10"/>
        <v>14805</v>
      </c>
      <c r="X103" s="43">
        <v>30072.166666666668</v>
      </c>
      <c r="Y103" s="44">
        <v>28522.283333333336</v>
      </c>
      <c r="Z103" s="239">
        <v>27549.639753420735</v>
      </c>
      <c r="AA103" s="75">
        <v>49571</v>
      </c>
      <c r="AB103" s="32">
        <v>2022.8826420052108</v>
      </c>
      <c r="AC103" s="33">
        <v>2005.2401507390116</v>
      </c>
      <c r="AD103" s="33">
        <v>1007.7888888888889</v>
      </c>
      <c r="AE103" s="33">
        <v>544.6797619047619</v>
      </c>
      <c r="AF103" s="33">
        <v>706.08254521349488</v>
      </c>
      <c r="AG103" s="33">
        <v>658.40004839585799</v>
      </c>
      <c r="AH103" s="34">
        <v>154526.65516666666</v>
      </c>
      <c r="AI103" s="14"/>
    </row>
    <row r="104" spans="1:35" x14ac:dyDescent="0.25">
      <c r="A104" s="19" t="s">
        <v>130</v>
      </c>
      <c r="B104" s="29">
        <v>344</v>
      </c>
      <c r="C104" s="21">
        <f t="shared" si="8"/>
        <v>12430.833333333334</v>
      </c>
      <c r="D104" s="21">
        <f t="shared" si="9"/>
        <v>149170</v>
      </c>
      <c r="F104" s="42">
        <v>1573.3333333333333</v>
      </c>
      <c r="G104" s="42">
        <v>4938.333333333333</v>
      </c>
      <c r="H104" s="42">
        <v>102.16666666666667</v>
      </c>
      <c r="I104" s="42">
        <v>349.25</v>
      </c>
      <c r="J104" s="42">
        <v>1.8333333333333333</v>
      </c>
      <c r="K104" s="42">
        <v>0</v>
      </c>
      <c r="L104" s="66">
        <v>3031.1666666666665</v>
      </c>
      <c r="M104" s="42">
        <v>182.25</v>
      </c>
      <c r="N104" s="42">
        <v>0.75</v>
      </c>
      <c r="O104" s="42">
        <v>81.916666666666671</v>
      </c>
      <c r="P104" s="42">
        <v>0</v>
      </c>
      <c r="Q104" s="42">
        <v>66.833333333333329</v>
      </c>
      <c r="R104" s="42">
        <v>20.75</v>
      </c>
      <c r="S104" s="42">
        <v>120.66666666666667</v>
      </c>
      <c r="T104" s="42">
        <v>743.16666666666663</v>
      </c>
      <c r="U104" s="42">
        <v>1724.3333333333333</v>
      </c>
      <c r="V104" s="42">
        <v>6045.75</v>
      </c>
      <c r="W104" s="64">
        <f t="shared" si="10"/>
        <v>3520.5</v>
      </c>
      <c r="X104" s="43">
        <v>12248.583333333332</v>
      </c>
      <c r="Y104" s="44">
        <v>11667.450000000003</v>
      </c>
      <c r="Z104" s="239">
        <v>11247.083753707286</v>
      </c>
      <c r="AA104" s="75">
        <v>18982.5</v>
      </c>
      <c r="AB104" s="32">
        <v>803.16744549945349</v>
      </c>
      <c r="AC104" s="33">
        <v>768.42967518531111</v>
      </c>
      <c r="AD104" s="33">
        <v>348.54583333333329</v>
      </c>
      <c r="AE104" s="33">
        <v>130.24484126984126</v>
      </c>
      <c r="AF104" s="33">
        <v>168.00945157690009</v>
      </c>
      <c r="AG104" s="33">
        <v>317.57899696127669</v>
      </c>
      <c r="AH104" s="34">
        <v>63069.162600000003</v>
      </c>
      <c r="AI104" s="14"/>
    </row>
    <row r="105" spans="1:35" x14ac:dyDescent="0.25">
      <c r="A105" s="19" t="s">
        <v>130</v>
      </c>
      <c r="B105" s="29">
        <v>346</v>
      </c>
      <c r="C105" s="21">
        <f t="shared" si="8"/>
        <v>35017.916666666664</v>
      </c>
      <c r="D105" s="21">
        <f t="shared" si="9"/>
        <v>420215</v>
      </c>
      <c r="F105" s="42">
        <v>6838.25</v>
      </c>
      <c r="G105" s="42">
        <v>14340.416666666666</v>
      </c>
      <c r="H105" s="42">
        <v>460.25</v>
      </c>
      <c r="I105" s="42">
        <v>1589.6666666666667</v>
      </c>
      <c r="J105" s="42">
        <v>3.75</v>
      </c>
      <c r="K105" s="42">
        <v>0</v>
      </c>
      <c r="L105" s="66">
        <v>4238.416666666667</v>
      </c>
      <c r="M105" s="42">
        <v>443.75</v>
      </c>
      <c r="N105" s="42">
        <v>1.8333333333333333</v>
      </c>
      <c r="O105" s="42">
        <v>253.5</v>
      </c>
      <c r="P105" s="42">
        <v>8.3333333333333329E-2</v>
      </c>
      <c r="Q105" s="42">
        <v>277.5</v>
      </c>
      <c r="R105" s="42">
        <v>50.25</v>
      </c>
      <c r="S105" s="42">
        <v>748.08333333333337</v>
      </c>
      <c r="T105" s="42">
        <v>1581.8333333333333</v>
      </c>
      <c r="U105" s="42">
        <v>8234.3333333333339</v>
      </c>
      <c r="V105" s="42">
        <v>16475.333333333332</v>
      </c>
      <c r="W105" s="64">
        <f t="shared" si="10"/>
        <v>16280.916666666668</v>
      </c>
      <c r="X105" s="43">
        <v>34574.166666666664</v>
      </c>
      <c r="Y105" s="44">
        <v>32829.450000000004</v>
      </c>
      <c r="Z105" s="239">
        <v>31666.530149294365</v>
      </c>
      <c r="AA105" s="75">
        <v>55537.25</v>
      </c>
      <c r="AB105" s="32">
        <v>2256.3639839470211</v>
      </c>
      <c r="AC105" s="33">
        <v>2248.8896490877441</v>
      </c>
      <c r="AD105" s="33">
        <v>1235.5166666666667</v>
      </c>
      <c r="AE105" s="33">
        <v>579.80615079365077</v>
      </c>
      <c r="AF105" s="33">
        <v>776.93883750053658</v>
      </c>
      <c r="AG105" s="33">
        <v>739.71257322324232</v>
      </c>
      <c r="AH105" s="34">
        <v>177599.54384999999</v>
      </c>
      <c r="AI105" s="14"/>
    </row>
    <row r="106" spans="1:35" x14ac:dyDescent="0.25">
      <c r="A106" s="19" t="s">
        <v>130</v>
      </c>
      <c r="B106" s="29">
        <v>348</v>
      </c>
      <c r="C106" s="21">
        <f t="shared" si="8"/>
        <v>68362.25</v>
      </c>
      <c r="D106" s="21">
        <f t="shared" si="9"/>
        <v>820347</v>
      </c>
      <c r="F106" s="42">
        <v>18427.5</v>
      </c>
      <c r="G106" s="42">
        <v>30880.833333333332</v>
      </c>
      <c r="H106" s="42">
        <v>1532.0833333333333</v>
      </c>
      <c r="I106" s="42">
        <v>3538.4166666666665</v>
      </c>
      <c r="J106" s="42">
        <v>15.416666666666666</v>
      </c>
      <c r="K106" s="42">
        <v>0</v>
      </c>
      <c r="L106" s="66">
        <v>14500.166666666666</v>
      </c>
      <c r="M106" s="42">
        <v>1218.25</v>
      </c>
      <c r="N106" s="42">
        <v>4.916666666666667</v>
      </c>
      <c r="O106" s="42">
        <v>489.91666666666669</v>
      </c>
      <c r="P106" s="42">
        <v>0</v>
      </c>
      <c r="Q106" s="42">
        <v>477.83333333333331</v>
      </c>
      <c r="R106" s="42">
        <v>198.08333333333334</v>
      </c>
      <c r="S106" s="42">
        <v>936.5</v>
      </c>
      <c r="T106" s="42">
        <v>1348.6666666666667</v>
      </c>
      <c r="U106" s="42">
        <v>18617.25</v>
      </c>
      <c r="V106" s="42">
        <v>30189.916666666668</v>
      </c>
      <c r="W106" s="64">
        <f t="shared" si="10"/>
        <v>39513.333333333328</v>
      </c>
      <c r="X106" s="43">
        <v>67144</v>
      </c>
      <c r="Y106" s="44">
        <v>64346.616666666676</v>
      </c>
      <c r="Z106" s="239">
        <v>61967.796339136032</v>
      </c>
      <c r="AA106" s="75">
        <v>122375.75</v>
      </c>
      <c r="AB106" s="32">
        <v>4966.3825331196904</v>
      </c>
      <c r="AC106" s="33">
        <v>4956.5976846971289</v>
      </c>
      <c r="AD106" s="33">
        <v>2636.3152777777782</v>
      </c>
      <c r="AE106" s="33">
        <v>1368.304365079365</v>
      </c>
      <c r="AF106" s="33">
        <v>1886.3793673495331</v>
      </c>
      <c r="AG106" s="33">
        <v>1540.0015828850787</v>
      </c>
      <c r="AH106" s="34">
        <v>347566.90933333337</v>
      </c>
      <c r="AI106" s="14"/>
    </row>
    <row r="107" spans="1:35" x14ac:dyDescent="0.25">
      <c r="A107" s="19" t="s">
        <v>130</v>
      </c>
      <c r="B107" s="29">
        <v>349</v>
      </c>
      <c r="C107" s="21">
        <f t="shared" si="8"/>
        <v>72203.833333333343</v>
      </c>
      <c r="D107" s="21">
        <f t="shared" si="9"/>
        <v>866446.00000000012</v>
      </c>
      <c r="F107" s="42">
        <v>12220.083333333334</v>
      </c>
      <c r="G107" s="42">
        <v>28411.583333333332</v>
      </c>
      <c r="H107" s="42">
        <v>619</v>
      </c>
      <c r="I107" s="42">
        <v>1487.6666666666667</v>
      </c>
      <c r="J107" s="42">
        <v>11.25</v>
      </c>
      <c r="K107" s="42">
        <v>0.75</v>
      </c>
      <c r="L107" s="66">
        <v>8480.5</v>
      </c>
      <c r="M107" s="42">
        <v>836.25</v>
      </c>
      <c r="N107" s="42">
        <v>31.666666666666668</v>
      </c>
      <c r="O107" s="42">
        <v>628.33333333333337</v>
      </c>
      <c r="P107" s="42">
        <v>0</v>
      </c>
      <c r="Q107" s="42">
        <v>1747</v>
      </c>
      <c r="R107" s="42">
        <v>163</v>
      </c>
      <c r="S107" s="42">
        <v>2068.8333333333335</v>
      </c>
      <c r="T107" s="42">
        <v>2840.9166666666665</v>
      </c>
      <c r="U107" s="42">
        <v>16024</v>
      </c>
      <c r="V107" s="42">
        <v>36045.416666666664</v>
      </c>
      <c r="W107" s="64">
        <f t="shared" si="10"/>
        <v>30931.916666666664</v>
      </c>
      <c r="X107" s="43">
        <v>71366.833333333328</v>
      </c>
      <c r="Y107" s="44">
        <v>69053.775000000009</v>
      </c>
      <c r="Z107" s="239">
        <v>66802.637896769098</v>
      </c>
      <c r="AA107" s="75">
        <v>111616.25</v>
      </c>
      <c r="AB107" s="32">
        <v>4437.8712556258897</v>
      </c>
      <c r="AC107" s="33">
        <v>4521.3730527958542</v>
      </c>
      <c r="AD107" s="33">
        <v>2648.5333333333333</v>
      </c>
      <c r="AE107" s="33">
        <v>1406.2428571428572</v>
      </c>
      <c r="AF107" s="33">
        <v>1476.325993054111</v>
      </c>
      <c r="AG107" s="33">
        <v>1480.7726312858895</v>
      </c>
      <c r="AH107" s="34">
        <v>374623.58729999996</v>
      </c>
      <c r="AI107" s="14"/>
    </row>
    <row r="108" spans="1:35" x14ac:dyDescent="0.25">
      <c r="A108" s="19" t="s">
        <v>130</v>
      </c>
      <c r="B108" s="29">
        <v>359</v>
      </c>
      <c r="C108" s="21">
        <f t="shared" si="8"/>
        <v>69576.166666666672</v>
      </c>
      <c r="D108" s="21">
        <f t="shared" si="9"/>
        <v>834914</v>
      </c>
      <c r="F108" s="42">
        <v>17258.5</v>
      </c>
      <c r="G108" s="42">
        <v>31696.166666666668</v>
      </c>
      <c r="H108" s="42">
        <v>1158.8333333333333</v>
      </c>
      <c r="I108" s="42">
        <v>3260.4166666666665</v>
      </c>
      <c r="J108" s="42">
        <v>16.166666666666668</v>
      </c>
      <c r="K108" s="42">
        <v>0</v>
      </c>
      <c r="L108" s="66">
        <v>11825.416666666666</v>
      </c>
      <c r="M108" s="42">
        <v>951.25</v>
      </c>
      <c r="N108" s="42">
        <v>5.5</v>
      </c>
      <c r="O108" s="42">
        <v>517.25</v>
      </c>
      <c r="P108" s="42">
        <v>0</v>
      </c>
      <c r="Q108" s="42">
        <v>608.75</v>
      </c>
      <c r="R108" s="42">
        <v>188.83333333333334</v>
      </c>
      <c r="S108" s="42">
        <v>1243</v>
      </c>
      <c r="T108" s="42">
        <v>1928.9166666666667</v>
      </c>
      <c r="U108" s="42">
        <v>17180.25</v>
      </c>
      <c r="V108" s="42">
        <v>30402.916666666668</v>
      </c>
      <c r="W108" s="64">
        <f t="shared" si="10"/>
        <v>36840.583333333328</v>
      </c>
      <c r="X108" s="43">
        <v>68624.916666666672</v>
      </c>
      <c r="Y108" s="44">
        <v>65704.208333333328</v>
      </c>
      <c r="Z108" s="239">
        <v>63220.245419084466</v>
      </c>
      <c r="AA108" s="75">
        <v>118242.16666666667</v>
      </c>
      <c r="AB108" s="32">
        <v>4818.4091034569292</v>
      </c>
      <c r="AC108" s="33">
        <v>4787.5114303284854</v>
      </c>
      <c r="AD108" s="33">
        <v>2495.5722222222225</v>
      </c>
      <c r="AE108" s="33">
        <v>1265.8039682539682</v>
      </c>
      <c r="AF108" s="33">
        <v>1756.9292295709631</v>
      </c>
      <c r="AG108" s="33">
        <v>1530.7399369429831</v>
      </c>
      <c r="AH108" s="34">
        <v>354582.48886666668</v>
      </c>
      <c r="AI108" s="14"/>
    </row>
    <row r="109" spans="1:35" x14ac:dyDescent="0.25">
      <c r="A109" s="19" t="s">
        <v>130</v>
      </c>
      <c r="B109" s="29">
        <v>360</v>
      </c>
      <c r="C109" s="21">
        <f t="shared" si="8"/>
        <v>31555.833333333328</v>
      </c>
      <c r="D109" s="21">
        <f t="shared" si="9"/>
        <v>378669.99999999994</v>
      </c>
      <c r="F109" s="42">
        <v>9523.9166666666661</v>
      </c>
      <c r="G109" s="42">
        <v>15396.25</v>
      </c>
      <c r="H109" s="42">
        <v>560.41666666666663</v>
      </c>
      <c r="I109" s="42">
        <v>1215.75</v>
      </c>
      <c r="J109" s="42">
        <v>30.666666666666668</v>
      </c>
      <c r="K109" s="42">
        <v>0</v>
      </c>
      <c r="L109" s="66">
        <v>7863.75</v>
      </c>
      <c r="M109" s="42">
        <v>413.33333333333331</v>
      </c>
      <c r="N109" s="42">
        <v>3.75</v>
      </c>
      <c r="O109" s="42">
        <v>214.16666666666666</v>
      </c>
      <c r="P109" s="42">
        <v>0</v>
      </c>
      <c r="Q109" s="42">
        <v>286.08333333333331</v>
      </c>
      <c r="R109" s="42">
        <v>97.416666666666671</v>
      </c>
      <c r="S109" s="42">
        <v>429.75</v>
      </c>
      <c r="T109" s="42">
        <v>620.5</v>
      </c>
      <c r="U109" s="42">
        <v>7918</v>
      </c>
      <c r="V109" s="42">
        <v>13277.916666666666</v>
      </c>
      <c r="W109" s="64">
        <f t="shared" si="10"/>
        <v>18432.083333333332</v>
      </c>
      <c r="X109" s="43">
        <v>31142.5</v>
      </c>
      <c r="Y109" s="44">
        <v>30102.799999999999</v>
      </c>
      <c r="Z109" s="239">
        <v>28930.407488502038</v>
      </c>
      <c r="AA109" s="75">
        <v>57851.666666666664</v>
      </c>
      <c r="AB109" s="32">
        <v>2423.3874109681319</v>
      </c>
      <c r="AC109" s="33">
        <v>2348.2807775009364</v>
      </c>
      <c r="AD109" s="33">
        <v>1105.0402777777779</v>
      </c>
      <c r="AE109" s="33">
        <v>459.78611111111104</v>
      </c>
      <c r="AF109" s="33">
        <v>879.54531181378991</v>
      </c>
      <c r="AG109" s="33">
        <v>771.92104957717106</v>
      </c>
      <c r="AH109" s="34">
        <v>162251.07475</v>
      </c>
      <c r="AI109" s="14"/>
    </row>
    <row r="110" spans="1:35" x14ac:dyDescent="0.25">
      <c r="A110" s="19" t="s">
        <v>130</v>
      </c>
      <c r="B110" s="29">
        <v>364</v>
      </c>
      <c r="C110" s="21">
        <f t="shared" si="8"/>
        <v>46161.583333333336</v>
      </c>
      <c r="D110" s="21">
        <f t="shared" si="9"/>
        <v>553939</v>
      </c>
      <c r="F110" s="30">
        <v>9802.25</v>
      </c>
      <c r="G110" s="30">
        <v>19296.25</v>
      </c>
      <c r="H110" s="30">
        <v>597.16666666666663</v>
      </c>
      <c r="I110" s="30">
        <v>1784.8333333333333</v>
      </c>
      <c r="J110" s="30">
        <v>15.083333333333334</v>
      </c>
      <c r="K110" s="30">
        <v>0</v>
      </c>
      <c r="L110" s="65">
        <v>10965.916666666666</v>
      </c>
      <c r="M110" s="30">
        <v>722.25</v>
      </c>
      <c r="N110" s="30">
        <v>10.166666666666666</v>
      </c>
      <c r="O110" s="30">
        <v>465.58333333333331</v>
      </c>
      <c r="P110" s="30">
        <v>0</v>
      </c>
      <c r="Q110" s="30">
        <v>283.75</v>
      </c>
      <c r="R110" s="30">
        <v>33.333333333333336</v>
      </c>
      <c r="S110" s="30">
        <v>378.91666666666669</v>
      </c>
      <c r="T110" s="30">
        <v>565.25</v>
      </c>
      <c r="U110" s="30">
        <v>11160</v>
      </c>
      <c r="V110" s="30">
        <v>22985.083333333332</v>
      </c>
      <c r="W110" s="64">
        <f t="shared" si="10"/>
        <v>21938.333333333332</v>
      </c>
      <c r="X110" s="30">
        <v>45439.333333333328</v>
      </c>
      <c r="Y110" s="31">
        <v>44085.808333333342</v>
      </c>
      <c r="Z110" s="239">
        <v>42603.846475607133</v>
      </c>
      <c r="AA110" s="72">
        <v>79065.833333333328</v>
      </c>
      <c r="AB110" s="32">
        <v>3305.2203866880645</v>
      </c>
      <c r="AC110" s="33">
        <v>3201.6034766732996</v>
      </c>
      <c r="AD110" s="33">
        <v>1489.55</v>
      </c>
      <c r="AE110" s="33">
        <v>660.83749999999998</v>
      </c>
      <c r="AF110" s="33">
        <v>1046.4160578488381</v>
      </c>
      <c r="AG110" s="33">
        <v>1129.4021644196132</v>
      </c>
      <c r="AH110" s="34">
        <v>238893.94391666664</v>
      </c>
      <c r="AI110" s="14"/>
    </row>
    <row r="111" spans="1:35" x14ac:dyDescent="0.25">
      <c r="A111" s="19" t="s">
        <v>130</v>
      </c>
      <c r="B111" s="29">
        <v>368</v>
      </c>
      <c r="C111" s="21">
        <f t="shared" si="8"/>
        <v>30639.000000000004</v>
      </c>
      <c r="D111" s="21">
        <f t="shared" si="9"/>
        <v>367668.00000000006</v>
      </c>
      <c r="F111" s="30">
        <v>4889.416666666667</v>
      </c>
      <c r="G111" s="30">
        <v>13177.416666666666</v>
      </c>
      <c r="H111" s="30">
        <v>266.66666666666669</v>
      </c>
      <c r="I111" s="30">
        <v>1717.9166666666667</v>
      </c>
      <c r="J111" s="30">
        <v>2.8333333333333335</v>
      </c>
      <c r="K111" s="30">
        <v>0</v>
      </c>
      <c r="L111" s="65">
        <v>4927.416666666667</v>
      </c>
      <c r="M111" s="30">
        <v>510.41666666666669</v>
      </c>
      <c r="N111" s="30">
        <v>4.416666666666667</v>
      </c>
      <c r="O111" s="30">
        <v>427.41666666666669</v>
      </c>
      <c r="P111" s="30">
        <v>0</v>
      </c>
      <c r="Q111" s="30">
        <v>434.41666666666669</v>
      </c>
      <c r="R111" s="30">
        <v>47.666666666666664</v>
      </c>
      <c r="S111" s="30">
        <v>156.41666666666666</v>
      </c>
      <c r="T111" s="30">
        <v>325.33333333333331</v>
      </c>
      <c r="U111" s="30">
        <v>4926.333333333333</v>
      </c>
      <c r="V111" s="30">
        <v>13991.166666666666</v>
      </c>
      <c r="W111" s="64">
        <f t="shared" si="10"/>
        <v>10238.833333333334</v>
      </c>
      <c r="X111" s="30">
        <v>30128.583333333328</v>
      </c>
      <c r="Y111" s="31">
        <v>28935.166666666668</v>
      </c>
      <c r="Z111" s="239">
        <v>27865.666141987243</v>
      </c>
      <c r="AA111" s="72">
        <v>45805.250000000007</v>
      </c>
      <c r="AB111" s="32">
        <v>1920.7838004513922</v>
      </c>
      <c r="AC111" s="33">
        <v>1855.6317520978253</v>
      </c>
      <c r="AD111" s="33">
        <v>941.53472222222229</v>
      </c>
      <c r="AE111" s="33">
        <v>295.94146825396825</v>
      </c>
      <c r="AF111" s="33">
        <v>488.78241024167795</v>
      </c>
      <c r="AG111" s="33">
        <v>716.00069510485707</v>
      </c>
      <c r="AH111" s="34">
        <v>156259.13793333335</v>
      </c>
      <c r="AI111" s="14"/>
    </row>
    <row r="112" spans="1:35" x14ac:dyDescent="0.25">
      <c r="A112" s="19" t="s">
        <v>130</v>
      </c>
      <c r="B112" s="29">
        <v>381</v>
      </c>
      <c r="C112" s="21">
        <f t="shared" si="8"/>
        <v>81686.25</v>
      </c>
      <c r="D112" s="21">
        <f t="shared" si="9"/>
        <v>980235</v>
      </c>
      <c r="F112" s="30">
        <v>16063.583333333334</v>
      </c>
      <c r="G112" s="30">
        <v>34367.583333333336</v>
      </c>
      <c r="H112" s="30">
        <v>1339.6666666666667</v>
      </c>
      <c r="I112" s="30">
        <v>2740.75</v>
      </c>
      <c r="J112" s="30">
        <v>17.75</v>
      </c>
      <c r="K112" s="30">
        <v>0.33333333333333331</v>
      </c>
      <c r="L112" s="65">
        <v>7119.25</v>
      </c>
      <c r="M112" s="30">
        <v>808</v>
      </c>
      <c r="N112" s="30">
        <v>11.333333333333334</v>
      </c>
      <c r="O112" s="30">
        <v>816.33333333333337</v>
      </c>
      <c r="P112" s="30">
        <v>0</v>
      </c>
      <c r="Q112" s="30">
        <v>1384.0833333333333</v>
      </c>
      <c r="R112" s="30">
        <v>302.5</v>
      </c>
      <c r="S112" s="30">
        <v>949.91666666666663</v>
      </c>
      <c r="T112" s="30">
        <v>1789.6666666666667</v>
      </c>
      <c r="U112" s="30">
        <v>16811.166666666668</v>
      </c>
      <c r="V112" s="30">
        <v>39447.916666666664</v>
      </c>
      <c r="W112" s="64">
        <f t="shared" si="10"/>
        <v>35164.333333333336</v>
      </c>
      <c r="X112" s="30">
        <v>80877.916666666672</v>
      </c>
      <c r="Y112" s="31">
        <v>78338.633333333317</v>
      </c>
      <c r="Z112" s="239">
        <v>75639.675710867537</v>
      </c>
      <c r="AA112" s="72">
        <v>123969.83333333334</v>
      </c>
      <c r="AB112" s="32">
        <v>5088.2567694351155</v>
      </c>
      <c r="AC112" s="33">
        <v>5018.7442643663699</v>
      </c>
      <c r="AD112" s="33">
        <v>2604.8402777777778</v>
      </c>
      <c r="AE112" s="33">
        <v>1182.4059523809526</v>
      </c>
      <c r="AF112" s="33">
        <v>1677.4282805581145</v>
      </c>
      <c r="AG112" s="33">
        <v>1705.4142444385006</v>
      </c>
      <c r="AH112" s="34">
        <v>424170.50236666668</v>
      </c>
      <c r="AI112" s="14"/>
    </row>
    <row r="113" spans="1:35" x14ac:dyDescent="0.25">
      <c r="A113" s="19" t="s">
        <v>130</v>
      </c>
      <c r="B113" s="29">
        <v>383</v>
      </c>
      <c r="C113" s="21">
        <f t="shared" si="8"/>
        <v>26742.083333333339</v>
      </c>
      <c r="D113" s="21">
        <f t="shared" si="9"/>
        <v>320905.00000000006</v>
      </c>
      <c r="F113" s="30">
        <v>6280.75</v>
      </c>
      <c r="G113" s="30">
        <v>11889.833333333334</v>
      </c>
      <c r="H113" s="30">
        <v>153.25</v>
      </c>
      <c r="I113" s="30">
        <v>217.91666666666666</v>
      </c>
      <c r="J113" s="30">
        <v>1.4166666666666667</v>
      </c>
      <c r="K113" s="30">
        <v>0</v>
      </c>
      <c r="L113" s="65">
        <v>3683.75</v>
      </c>
      <c r="M113" s="30">
        <v>177</v>
      </c>
      <c r="N113" s="30">
        <v>7.666666666666667</v>
      </c>
      <c r="O113" s="30">
        <v>188.33333333333334</v>
      </c>
      <c r="P113" s="30">
        <v>0</v>
      </c>
      <c r="Q113" s="30">
        <v>546.33333333333337</v>
      </c>
      <c r="R113" s="30">
        <v>52.916666666666664</v>
      </c>
      <c r="S113" s="30">
        <v>187</v>
      </c>
      <c r="T113" s="30">
        <v>345.25</v>
      </c>
      <c r="U113" s="30">
        <v>7594.166666666667</v>
      </c>
      <c r="V113" s="30">
        <v>13315.416666666666</v>
      </c>
      <c r="W113" s="64">
        <f t="shared" si="10"/>
        <v>14215.166666666668</v>
      </c>
      <c r="X113" s="30">
        <v>26565.083333333332</v>
      </c>
      <c r="Y113" s="31">
        <v>26261.708333333332</v>
      </c>
      <c r="Z113" s="239">
        <v>25387.601134823406</v>
      </c>
      <c r="AA113" s="72">
        <v>44641.000000000007</v>
      </c>
      <c r="AB113" s="32">
        <v>1914.0704233409608</v>
      </c>
      <c r="AC113" s="33">
        <v>1806.014455045424</v>
      </c>
      <c r="AD113" s="33">
        <v>722.04583333333323</v>
      </c>
      <c r="AE113" s="33">
        <v>268.18293650793646</v>
      </c>
      <c r="AF113" s="33">
        <v>677.76782284267995</v>
      </c>
      <c r="AG113" s="33">
        <v>618.15130024914038</v>
      </c>
      <c r="AH113" s="34">
        <v>142340.26711666666</v>
      </c>
      <c r="AI113" s="14"/>
    </row>
    <row r="114" spans="1:35" x14ac:dyDescent="0.25">
      <c r="A114" s="19" t="s">
        <v>130</v>
      </c>
      <c r="B114" s="29">
        <v>384</v>
      </c>
      <c r="C114" s="21">
        <f t="shared" si="8"/>
        <v>54.750000000000007</v>
      </c>
      <c r="D114" s="21">
        <f t="shared" si="9"/>
        <v>657.00000000000011</v>
      </c>
      <c r="F114" s="30">
        <v>23.333333333333332</v>
      </c>
      <c r="G114" s="30">
        <v>29.166666666666668</v>
      </c>
      <c r="H114" s="30">
        <v>0.58333333333333337</v>
      </c>
      <c r="I114" s="30">
        <v>0.5</v>
      </c>
      <c r="J114" s="30">
        <v>0</v>
      </c>
      <c r="K114" s="30">
        <v>0</v>
      </c>
      <c r="L114" s="65">
        <v>8.0833333333333339</v>
      </c>
      <c r="M114" s="30">
        <v>0.25</v>
      </c>
      <c r="N114" s="30">
        <v>0</v>
      </c>
      <c r="O114" s="30">
        <v>0</v>
      </c>
      <c r="P114" s="30">
        <v>0</v>
      </c>
      <c r="Q114" s="30">
        <v>0.91666666666666663</v>
      </c>
      <c r="R114" s="30">
        <v>8.3333333333333329E-2</v>
      </c>
      <c r="S114" s="30">
        <v>0</v>
      </c>
      <c r="T114" s="30">
        <v>0.41666666666666669</v>
      </c>
      <c r="U114" s="30">
        <v>18.083333333333332</v>
      </c>
      <c r="V114" s="30">
        <v>23.416666666666668</v>
      </c>
      <c r="W114" s="64">
        <f t="shared" si="10"/>
        <v>42</v>
      </c>
      <c r="X114" s="30">
        <v>54.5</v>
      </c>
      <c r="Y114" s="31">
        <v>53.991666666666667</v>
      </c>
      <c r="Z114" s="239">
        <v>51.989996632996629</v>
      </c>
      <c r="AA114" s="72">
        <v>104.83333333333334</v>
      </c>
      <c r="AB114" s="32">
        <v>6.4743589743589745</v>
      </c>
      <c r="AC114" s="33">
        <v>4.6464810645186185</v>
      </c>
      <c r="AD114" s="33">
        <v>18.5</v>
      </c>
      <c r="AE114" s="33">
        <v>2.1666666666666665</v>
      </c>
      <c r="AF114" s="33">
        <v>3.2307692307692304</v>
      </c>
      <c r="AG114" s="33">
        <v>1.621794871794872</v>
      </c>
      <c r="AH114" s="34">
        <v>291.23698333333334</v>
      </c>
      <c r="AI114" s="14"/>
    </row>
    <row r="115" spans="1:35" x14ac:dyDescent="0.25">
      <c r="A115" s="19" t="s">
        <v>130</v>
      </c>
      <c r="B115" s="29">
        <v>385</v>
      </c>
      <c r="C115" s="21">
        <f t="shared" si="8"/>
        <v>161486.75000000003</v>
      </c>
      <c r="D115" s="21">
        <f t="shared" si="9"/>
        <v>1937841.0000000005</v>
      </c>
      <c r="F115" s="30">
        <v>33116.416666666664</v>
      </c>
      <c r="G115" s="30">
        <v>61347.333333333336</v>
      </c>
      <c r="H115" s="30">
        <v>1077.0833333333333</v>
      </c>
      <c r="I115" s="30">
        <v>1657.5</v>
      </c>
      <c r="J115" s="30">
        <v>11.916666666666666</v>
      </c>
      <c r="K115" s="30">
        <v>1.9166666666666667</v>
      </c>
      <c r="L115" s="65">
        <v>11803.166666666666</v>
      </c>
      <c r="M115" s="30">
        <v>869.33333333333337</v>
      </c>
      <c r="N115" s="30">
        <v>59.833333333333336</v>
      </c>
      <c r="O115" s="30">
        <v>1432.6666666666667</v>
      </c>
      <c r="P115" s="30">
        <v>0</v>
      </c>
      <c r="Q115" s="30">
        <v>3829.75</v>
      </c>
      <c r="R115" s="30">
        <v>388.08333333333331</v>
      </c>
      <c r="S115" s="30">
        <v>1532.1666666666667</v>
      </c>
      <c r="T115" s="30">
        <v>2081.4166666666665</v>
      </c>
      <c r="U115" s="30">
        <v>46220.25</v>
      </c>
      <c r="V115" s="30">
        <v>89807</v>
      </c>
      <c r="W115" s="64">
        <f t="shared" si="10"/>
        <v>81945.916666666657</v>
      </c>
      <c r="X115" s="30">
        <v>160615.5</v>
      </c>
      <c r="Y115" s="31">
        <v>158580.29166666669</v>
      </c>
      <c r="Z115" s="240">
        <v>154114.72598860948</v>
      </c>
      <c r="AA115" s="72">
        <v>255235.83333333334</v>
      </c>
      <c r="AB115" s="32">
        <v>10152.869724294267</v>
      </c>
      <c r="AC115" s="33">
        <v>10344.845751644683</v>
      </c>
      <c r="AD115" s="33">
        <v>6339.9819444444447</v>
      </c>
      <c r="AE115" s="33">
        <v>2971.9003968253969</v>
      </c>
      <c r="AF115" s="33">
        <v>3910.7656833536407</v>
      </c>
      <c r="AG115" s="33">
        <v>3121.0520204703134</v>
      </c>
      <c r="AH115" s="34">
        <v>863954.24143333326</v>
      </c>
      <c r="AI115" s="14"/>
    </row>
    <row r="116" spans="1:35" x14ac:dyDescent="0.25">
      <c r="A116" s="19" t="s">
        <v>130</v>
      </c>
      <c r="B116" s="29">
        <v>389</v>
      </c>
      <c r="C116" s="21">
        <f t="shared" si="8"/>
        <v>3928.5000000000005</v>
      </c>
      <c r="D116" s="21">
        <f t="shared" si="9"/>
        <v>47142.000000000007</v>
      </c>
      <c r="F116" s="42">
        <v>1375.9166666666667</v>
      </c>
      <c r="G116" s="42">
        <v>1990.0833333333333</v>
      </c>
      <c r="H116" s="42">
        <v>53.333333333333336</v>
      </c>
      <c r="I116" s="42">
        <v>131.58333333333334</v>
      </c>
      <c r="J116" s="42">
        <v>0.41666666666666669</v>
      </c>
      <c r="K116" s="42">
        <v>0</v>
      </c>
      <c r="L116" s="66">
        <v>223.41666666666666</v>
      </c>
      <c r="M116" s="42">
        <v>42.5</v>
      </c>
      <c r="N116" s="42">
        <v>0.16666666666666666</v>
      </c>
      <c r="O116" s="42">
        <v>24.5</v>
      </c>
      <c r="P116" s="42">
        <v>0</v>
      </c>
      <c r="Q116" s="42">
        <v>30.916666666666668</v>
      </c>
      <c r="R116" s="42">
        <v>8.4166666666666661</v>
      </c>
      <c r="S116" s="42">
        <v>21.333333333333332</v>
      </c>
      <c r="T116" s="42">
        <v>57.166666666666664</v>
      </c>
      <c r="U116" s="42">
        <v>1273.75</v>
      </c>
      <c r="V116" s="42">
        <v>1642.75</v>
      </c>
      <c r="W116" s="64">
        <f t="shared" si="10"/>
        <v>2724.333333333333</v>
      </c>
      <c r="X116" s="43">
        <v>3885.9999999999991</v>
      </c>
      <c r="Y116" s="44">
        <v>3778.4666666666667</v>
      </c>
      <c r="Z116" s="239">
        <v>3632.0362722258033</v>
      </c>
      <c r="AA116" s="75">
        <v>6876.25</v>
      </c>
      <c r="AB116" s="32">
        <v>331.62118076537411</v>
      </c>
      <c r="AC116" s="33">
        <v>277.44320579725621</v>
      </c>
      <c r="AD116" s="33">
        <v>0</v>
      </c>
      <c r="AE116" s="33">
        <v>0</v>
      </c>
      <c r="AF116" s="33">
        <v>131.49291710281412</v>
      </c>
      <c r="AG116" s="33">
        <v>100.06413183127999</v>
      </c>
      <c r="AH116" s="34">
        <v>20369.538533333332</v>
      </c>
      <c r="AI116" s="14"/>
    </row>
    <row r="117" spans="1:35" x14ac:dyDescent="0.25">
      <c r="A117" s="19" t="s">
        <v>130</v>
      </c>
      <c r="B117" s="29">
        <v>391</v>
      </c>
      <c r="C117" s="21">
        <f t="shared" si="8"/>
        <v>29590.25</v>
      </c>
      <c r="D117" s="21">
        <f t="shared" si="9"/>
        <v>355083</v>
      </c>
      <c r="F117" s="42">
        <v>6108.333333333333</v>
      </c>
      <c r="G117" s="42">
        <v>13919.416666666666</v>
      </c>
      <c r="H117" s="42">
        <v>378.5</v>
      </c>
      <c r="I117" s="42">
        <v>1082.75</v>
      </c>
      <c r="J117" s="42">
        <v>7.416666666666667</v>
      </c>
      <c r="K117" s="42">
        <v>0</v>
      </c>
      <c r="L117" s="66">
        <v>2419.9166666666665</v>
      </c>
      <c r="M117" s="42">
        <v>1286.25</v>
      </c>
      <c r="N117" s="42">
        <v>2</v>
      </c>
      <c r="O117" s="42">
        <v>312.08333333333331</v>
      </c>
      <c r="P117" s="42">
        <v>0</v>
      </c>
      <c r="Q117" s="42">
        <v>601.16666666666663</v>
      </c>
      <c r="R117" s="42">
        <v>58.5</v>
      </c>
      <c r="S117" s="42">
        <v>371.08333333333331</v>
      </c>
      <c r="T117" s="42">
        <v>514.91666666666663</v>
      </c>
      <c r="U117" s="42">
        <v>5328.916666666667</v>
      </c>
      <c r="V117" s="42">
        <v>11805.75</v>
      </c>
      <c r="W117" s="64">
        <f t="shared" si="10"/>
        <v>12186.833333333332</v>
      </c>
      <c r="X117" s="43">
        <v>28304</v>
      </c>
      <c r="Y117" s="44">
        <v>27396.891666666666</v>
      </c>
      <c r="Z117" s="240">
        <v>26294.43505143635</v>
      </c>
      <c r="AA117" s="75">
        <v>44197</v>
      </c>
      <c r="AB117" s="32">
        <v>1735.7430124636364</v>
      </c>
      <c r="AC117" s="33">
        <v>1789.4669731535741</v>
      </c>
      <c r="AD117" s="33">
        <v>1200.6180555555554</v>
      </c>
      <c r="AE117" s="33">
        <v>527.6718253968254</v>
      </c>
      <c r="AF117" s="33">
        <v>581.95434435892105</v>
      </c>
      <c r="AG117" s="33">
        <v>576.89433405235764</v>
      </c>
      <c r="AH117" s="34">
        <v>147484.25728333334</v>
      </c>
      <c r="AI117" s="14"/>
    </row>
    <row r="118" spans="1:35" x14ac:dyDescent="0.25">
      <c r="A118" s="19" t="s">
        <v>130</v>
      </c>
      <c r="B118" s="29">
        <v>392</v>
      </c>
      <c r="C118" s="21">
        <f t="shared" si="8"/>
        <v>18541.416666666668</v>
      </c>
      <c r="D118" s="21">
        <f t="shared" si="9"/>
        <v>222497</v>
      </c>
      <c r="F118" s="42">
        <v>6139.583333333333</v>
      </c>
      <c r="G118" s="42">
        <v>10517.833333333334</v>
      </c>
      <c r="H118" s="42">
        <v>191.25</v>
      </c>
      <c r="I118" s="42">
        <v>469.58333333333331</v>
      </c>
      <c r="J118" s="42">
        <v>2.5833333333333335</v>
      </c>
      <c r="K118" s="42">
        <v>0</v>
      </c>
      <c r="L118" s="66">
        <v>1029</v>
      </c>
      <c r="M118" s="42">
        <v>611.66666666666663</v>
      </c>
      <c r="N118" s="42">
        <v>2.5</v>
      </c>
      <c r="O118" s="42">
        <v>173.58333333333334</v>
      </c>
      <c r="P118" s="42">
        <v>0</v>
      </c>
      <c r="Q118" s="42">
        <v>317.83333333333331</v>
      </c>
      <c r="R118" s="42">
        <v>35.416666666666664</v>
      </c>
      <c r="S118" s="42">
        <v>90.333333333333329</v>
      </c>
      <c r="T118" s="42">
        <v>241.75</v>
      </c>
      <c r="U118" s="42">
        <v>3534.4166666666665</v>
      </c>
      <c r="V118" s="42">
        <v>6168.666666666667</v>
      </c>
      <c r="W118" s="64">
        <f t="shared" si="10"/>
        <v>9955.5833333333321</v>
      </c>
      <c r="X118" s="43">
        <v>17929.750000000004</v>
      </c>
      <c r="Y118" s="44">
        <v>17527.125</v>
      </c>
      <c r="Z118" s="239">
        <v>16721.283654058312</v>
      </c>
      <c r="AA118" s="75">
        <v>29526</v>
      </c>
      <c r="AB118" s="32">
        <v>1330.2358586271346</v>
      </c>
      <c r="AC118" s="33">
        <v>1194.9145020550964</v>
      </c>
      <c r="AD118" s="33">
        <v>378.49583333333334</v>
      </c>
      <c r="AE118" s="33">
        <v>30.375</v>
      </c>
      <c r="AF118" s="33">
        <v>474.860236931261</v>
      </c>
      <c r="AG118" s="33">
        <v>427.68781084793682</v>
      </c>
      <c r="AH118" s="34">
        <v>93799.637700000021</v>
      </c>
      <c r="AI118" s="14"/>
    </row>
    <row r="119" spans="1:35" x14ac:dyDescent="0.25">
      <c r="A119" s="19" t="s">
        <v>130</v>
      </c>
      <c r="B119" s="29">
        <v>393</v>
      </c>
      <c r="C119" s="21">
        <f t="shared" si="8"/>
        <v>495.58333333333331</v>
      </c>
      <c r="D119" s="21">
        <f t="shared" si="9"/>
        <v>5947</v>
      </c>
      <c r="F119" s="42">
        <v>103.41666666666667</v>
      </c>
      <c r="G119" s="42">
        <v>288.91666666666669</v>
      </c>
      <c r="H119" s="42">
        <v>6.833333333333333</v>
      </c>
      <c r="I119" s="42">
        <v>12</v>
      </c>
      <c r="J119" s="42">
        <v>0.16666666666666666</v>
      </c>
      <c r="K119" s="42">
        <v>0</v>
      </c>
      <c r="L119" s="66">
        <v>27.666666666666668</v>
      </c>
      <c r="M119" s="42">
        <v>27.833333333333332</v>
      </c>
      <c r="N119" s="42">
        <v>8.3333333333333329E-2</v>
      </c>
      <c r="O119" s="42">
        <v>8.5</v>
      </c>
      <c r="P119" s="42">
        <v>0</v>
      </c>
      <c r="Q119" s="42">
        <v>11.583333333333334</v>
      </c>
      <c r="R119" s="42">
        <v>1.8333333333333333</v>
      </c>
      <c r="S119" s="42">
        <v>2.9166666666666665</v>
      </c>
      <c r="T119" s="42">
        <v>9.6666666666666661</v>
      </c>
      <c r="U119" s="42">
        <v>74</v>
      </c>
      <c r="V119" s="42">
        <v>135</v>
      </c>
      <c r="W119" s="64">
        <f t="shared" si="10"/>
        <v>187.16666666666669</v>
      </c>
      <c r="X119" s="43">
        <v>467.75</v>
      </c>
      <c r="Y119" s="44">
        <v>455.71666666666664</v>
      </c>
      <c r="Z119" s="240">
        <v>432.82084289705563</v>
      </c>
      <c r="AA119" s="75">
        <v>710.41666666666674</v>
      </c>
      <c r="AB119" s="32">
        <v>33.483306091315249</v>
      </c>
      <c r="AC119" s="33">
        <v>28.767177523340859</v>
      </c>
      <c r="AD119" s="33">
        <v>0</v>
      </c>
      <c r="AE119" s="33">
        <v>11.083333333333334</v>
      </c>
      <c r="AF119" s="33">
        <v>9.0352737079853771</v>
      </c>
      <c r="AG119" s="33">
        <v>12.224016191664937</v>
      </c>
      <c r="AH119" s="34">
        <v>2427.4359333333337</v>
      </c>
      <c r="AI119" s="14"/>
    </row>
    <row r="120" spans="1:35" x14ac:dyDescent="0.25">
      <c r="A120" s="19" t="s">
        <v>130</v>
      </c>
      <c r="B120" s="29">
        <v>396</v>
      </c>
      <c r="C120" s="21">
        <f t="shared" si="8"/>
        <v>37136.666666666672</v>
      </c>
      <c r="D120" s="21">
        <f t="shared" si="9"/>
        <v>445640.00000000006</v>
      </c>
      <c r="F120" s="42">
        <v>7526.583333333333</v>
      </c>
      <c r="G120" s="42">
        <v>18050.416666666668</v>
      </c>
      <c r="H120" s="42">
        <v>371.58333333333331</v>
      </c>
      <c r="I120" s="42">
        <v>968.08333333333337</v>
      </c>
      <c r="J120" s="42">
        <v>7</v>
      </c>
      <c r="K120" s="42">
        <v>0.16666666666666666</v>
      </c>
      <c r="L120" s="66">
        <v>1977.9166666666667</v>
      </c>
      <c r="M120" s="42">
        <v>1320.25</v>
      </c>
      <c r="N120" s="42">
        <v>9.1666666666666661</v>
      </c>
      <c r="O120" s="42">
        <v>413.75</v>
      </c>
      <c r="P120" s="42">
        <v>0</v>
      </c>
      <c r="Q120" s="42">
        <v>978</v>
      </c>
      <c r="R120" s="42">
        <v>88.416666666666671</v>
      </c>
      <c r="S120" s="42">
        <v>335.08333333333331</v>
      </c>
      <c r="T120" s="42">
        <v>534</v>
      </c>
      <c r="U120" s="42">
        <v>6599.166666666667</v>
      </c>
      <c r="V120" s="42">
        <v>14767.416666666666</v>
      </c>
      <c r="W120" s="64">
        <f t="shared" si="10"/>
        <v>14832.416666666666</v>
      </c>
      <c r="X120" s="43">
        <v>35816.25</v>
      </c>
      <c r="Y120" s="44">
        <v>34968.400000000009</v>
      </c>
      <c r="Z120" s="239">
        <v>33553.234579554402</v>
      </c>
      <c r="AA120" s="75">
        <v>53947</v>
      </c>
      <c r="AB120" s="32">
        <v>2343.649600945711</v>
      </c>
      <c r="AC120" s="33">
        <v>2182.8398062591791</v>
      </c>
      <c r="AD120" s="33">
        <v>629.06805555555559</v>
      </c>
      <c r="AE120" s="33">
        <v>395.25317460317456</v>
      </c>
      <c r="AF120" s="33">
        <v>707.02877949980348</v>
      </c>
      <c r="AG120" s="33">
        <v>818.31041072295375</v>
      </c>
      <c r="AH120" s="34">
        <v>188180.19965</v>
      </c>
      <c r="AI120" s="14"/>
    </row>
    <row r="121" spans="1:35" x14ac:dyDescent="0.25">
      <c r="A121" s="19" t="s">
        <v>130</v>
      </c>
      <c r="B121" s="29">
        <v>397</v>
      </c>
      <c r="C121" s="21">
        <f t="shared" si="8"/>
        <v>36493.000000000007</v>
      </c>
      <c r="D121" s="21">
        <f t="shared" si="9"/>
        <v>437916.00000000012</v>
      </c>
      <c r="F121" s="30">
        <v>12489.25</v>
      </c>
      <c r="G121" s="30">
        <v>21600.166666666668</v>
      </c>
      <c r="H121" s="30">
        <v>177</v>
      </c>
      <c r="I121" s="30">
        <v>249.66666666666666</v>
      </c>
      <c r="J121" s="30">
        <v>3</v>
      </c>
      <c r="K121" s="30">
        <v>0</v>
      </c>
      <c r="L121" s="65">
        <v>2760.25</v>
      </c>
      <c r="M121" s="30">
        <v>121.58333333333333</v>
      </c>
      <c r="N121" s="30">
        <v>14.25</v>
      </c>
      <c r="O121" s="30">
        <v>278.83333333333331</v>
      </c>
      <c r="P121" s="30">
        <v>0</v>
      </c>
      <c r="Q121" s="30">
        <v>413.5</v>
      </c>
      <c r="R121" s="30">
        <v>48.416666666666664</v>
      </c>
      <c r="S121" s="30">
        <v>216.91666666666666</v>
      </c>
      <c r="T121" s="30">
        <v>258</v>
      </c>
      <c r="U121" s="30">
        <v>8623.3333333333339</v>
      </c>
      <c r="V121" s="30">
        <v>13505.583333333334</v>
      </c>
      <c r="W121" s="64">
        <f t="shared" si="10"/>
        <v>21506.5</v>
      </c>
      <c r="X121" s="30">
        <v>36371.416666666672</v>
      </c>
      <c r="Y121" s="31">
        <v>36092.616666666661</v>
      </c>
      <c r="Z121" s="239">
        <v>34485.49575428039</v>
      </c>
      <c r="AA121" s="72">
        <v>60759.750000000007</v>
      </c>
      <c r="AB121" s="32">
        <v>2583.0590244138011</v>
      </c>
      <c r="AC121" s="33">
        <v>2461.5222245138557</v>
      </c>
      <c r="AD121" s="33">
        <v>1055.1583333333333</v>
      </c>
      <c r="AE121" s="33">
        <v>399.76250000000005</v>
      </c>
      <c r="AF121" s="33">
        <v>1025.9836361737678</v>
      </c>
      <c r="AG121" s="33">
        <v>778.53769412001668</v>
      </c>
      <c r="AH121" s="34">
        <v>193418.22763333339</v>
      </c>
      <c r="AI121" s="46"/>
    </row>
    <row r="122" spans="1:35" x14ac:dyDescent="0.25">
      <c r="A122" s="19" t="s">
        <v>130</v>
      </c>
      <c r="B122" s="29">
        <v>398</v>
      </c>
      <c r="C122" s="21">
        <f t="shared" si="8"/>
        <v>18.083333333333332</v>
      </c>
      <c r="D122" s="21">
        <f t="shared" si="9"/>
        <v>217</v>
      </c>
      <c r="F122" s="42">
        <v>6.083333333333333</v>
      </c>
      <c r="G122" s="42">
        <v>11.833333333333334</v>
      </c>
      <c r="H122" s="42">
        <v>0</v>
      </c>
      <c r="I122" s="42">
        <v>8.3333333333333329E-2</v>
      </c>
      <c r="J122" s="42">
        <v>0</v>
      </c>
      <c r="K122" s="42">
        <v>0</v>
      </c>
      <c r="L122" s="66">
        <v>0.91666666666666663</v>
      </c>
      <c r="M122" s="42">
        <v>1.1666666666666667</v>
      </c>
      <c r="N122" s="42">
        <v>0</v>
      </c>
      <c r="O122" s="42">
        <v>1.75</v>
      </c>
      <c r="P122" s="42">
        <v>0</v>
      </c>
      <c r="Q122" s="42">
        <v>0.41666666666666669</v>
      </c>
      <c r="R122" s="42">
        <v>0</v>
      </c>
      <c r="S122" s="42">
        <v>0</v>
      </c>
      <c r="T122" s="42">
        <v>0</v>
      </c>
      <c r="U122" s="42">
        <v>3.0833333333333335</v>
      </c>
      <c r="V122" s="42">
        <v>2.8333333333333335</v>
      </c>
      <c r="W122" s="64">
        <f t="shared" si="10"/>
        <v>9.1666666666666661</v>
      </c>
      <c r="X122" s="43">
        <v>16.916666666666668</v>
      </c>
      <c r="Y122" s="44">
        <v>16.866666666666667</v>
      </c>
      <c r="Z122" s="239">
        <v>15.947192492298873</v>
      </c>
      <c r="AA122" s="75">
        <v>28.166666666666668</v>
      </c>
      <c r="AB122" s="32">
        <v>2.0557257625272327</v>
      </c>
      <c r="AC122" s="33">
        <v>1.1355368435274469</v>
      </c>
      <c r="AD122" s="33">
        <v>0</v>
      </c>
      <c r="AE122" s="33">
        <v>0</v>
      </c>
      <c r="AF122" s="33">
        <v>0.72476073762838478</v>
      </c>
      <c r="AG122" s="33">
        <v>0.66548251244942391</v>
      </c>
      <c r="AH122" s="34">
        <v>89.591833333333341</v>
      </c>
      <c r="AI122" s="14"/>
    </row>
    <row r="123" spans="1:35" x14ac:dyDescent="0.25">
      <c r="A123" s="19" t="s">
        <v>130</v>
      </c>
      <c r="B123" s="56">
        <v>402</v>
      </c>
      <c r="C123" s="21">
        <f t="shared" si="8"/>
        <v>16412.333333333332</v>
      </c>
      <c r="D123" s="21">
        <f t="shared" si="9"/>
        <v>196948</v>
      </c>
      <c r="F123" s="22">
        <v>5743.166666666667</v>
      </c>
      <c r="G123" s="22">
        <v>7827.333333333333</v>
      </c>
      <c r="H123" s="22">
        <v>357.08333333333331</v>
      </c>
      <c r="I123" s="22">
        <v>786.08333333333337</v>
      </c>
      <c r="J123" s="22">
        <v>1.3333333333333333</v>
      </c>
      <c r="K123" s="22">
        <v>0</v>
      </c>
      <c r="L123" s="64">
        <v>2019.9166666666667</v>
      </c>
      <c r="M123" s="57">
        <v>146.75</v>
      </c>
      <c r="N123" s="22">
        <v>0.5</v>
      </c>
      <c r="O123" s="22">
        <v>47.083333333333336</v>
      </c>
      <c r="P123" s="22">
        <v>0</v>
      </c>
      <c r="Q123" s="22">
        <v>192.08333333333334</v>
      </c>
      <c r="R123" s="22">
        <v>32.666666666666664</v>
      </c>
      <c r="S123" s="22">
        <v>139.91666666666666</v>
      </c>
      <c r="T123" s="22">
        <v>271.5</v>
      </c>
      <c r="U123" s="22">
        <v>5225.083333333333</v>
      </c>
      <c r="V123" s="22">
        <v>7107</v>
      </c>
      <c r="W123" s="64">
        <f t="shared" si="10"/>
        <v>11465.25</v>
      </c>
      <c r="X123" s="22">
        <v>16265.583333333334</v>
      </c>
      <c r="Y123" s="23">
        <v>15658.183333333334</v>
      </c>
      <c r="Z123" s="240">
        <v>15077.351234758935</v>
      </c>
      <c r="AA123" s="72">
        <v>29897.5</v>
      </c>
      <c r="AB123" s="22">
        <v>1332.7950025343332</v>
      </c>
      <c r="AC123" s="22">
        <v>1209.1236080944132</v>
      </c>
      <c r="AD123" s="22">
        <v>295.57083333333333</v>
      </c>
      <c r="AE123" s="22">
        <v>128.70753968253968</v>
      </c>
      <c r="AF123" s="22">
        <v>546.3480190512513</v>
      </c>
      <c r="AG123" s="22">
        <v>393.22349174154095</v>
      </c>
      <c r="AH123" s="24">
        <v>84559.430216666675</v>
      </c>
      <c r="AI123" s="46"/>
    </row>
    <row r="124" spans="1:35" x14ac:dyDescent="0.25">
      <c r="A124" s="19" t="s">
        <v>130</v>
      </c>
      <c r="B124" s="56">
        <v>403</v>
      </c>
      <c r="C124" s="21">
        <f t="shared" si="8"/>
        <v>23678.583333333336</v>
      </c>
      <c r="D124" s="21">
        <f t="shared" si="9"/>
        <v>284143</v>
      </c>
      <c r="F124" s="22">
        <v>4137.583333333333</v>
      </c>
      <c r="G124" s="22">
        <v>10425.083333333334</v>
      </c>
      <c r="H124" s="22">
        <v>371.33333333333331</v>
      </c>
      <c r="I124" s="22">
        <v>1355.75</v>
      </c>
      <c r="J124" s="22">
        <v>4.25</v>
      </c>
      <c r="K124" s="22">
        <v>8.3333333333333329E-2</v>
      </c>
      <c r="L124" s="64">
        <v>5876.25</v>
      </c>
      <c r="M124" s="57">
        <v>333.75</v>
      </c>
      <c r="N124" s="22">
        <v>3.25</v>
      </c>
      <c r="O124" s="22">
        <v>217.41666666666666</v>
      </c>
      <c r="P124" s="22">
        <v>0</v>
      </c>
      <c r="Q124" s="22">
        <v>306.5</v>
      </c>
      <c r="R124" s="22">
        <v>93.75</v>
      </c>
      <c r="S124" s="22">
        <v>262.75</v>
      </c>
      <c r="T124" s="22">
        <v>506.83333333333331</v>
      </c>
      <c r="U124" s="22">
        <v>4283.583333333333</v>
      </c>
      <c r="V124" s="22">
        <v>10431.916666666666</v>
      </c>
      <c r="W124" s="64">
        <f t="shared" si="10"/>
        <v>9055.25</v>
      </c>
      <c r="X124" s="22">
        <v>23344.75</v>
      </c>
      <c r="Y124" s="23">
        <v>22277.883333333331</v>
      </c>
      <c r="Z124" s="239">
        <v>21427.99333519593</v>
      </c>
      <c r="AA124" s="72">
        <v>38610.083333333336</v>
      </c>
      <c r="AB124" s="22">
        <v>1608.2289256986339</v>
      </c>
      <c r="AC124" s="22">
        <v>1563.2736513252437</v>
      </c>
      <c r="AD124" s="22">
        <v>731.27777777777771</v>
      </c>
      <c r="AE124" s="22">
        <v>348.41349206349201</v>
      </c>
      <c r="AF124" s="22">
        <v>432.09005166902767</v>
      </c>
      <c r="AG124" s="22">
        <v>588.06943701480316</v>
      </c>
      <c r="AH124" s="24">
        <v>120179.47071666666</v>
      </c>
      <c r="AI124" s="46"/>
    </row>
    <row r="125" spans="1:35" x14ac:dyDescent="0.25">
      <c r="A125" s="19" t="s">
        <v>130</v>
      </c>
      <c r="B125" s="56">
        <v>405</v>
      </c>
      <c r="C125" s="21">
        <f t="shared" si="8"/>
        <v>22454.833333333332</v>
      </c>
      <c r="D125" s="21">
        <f t="shared" si="9"/>
        <v>269458</v>
      </c>
      <c r="F125" s="22">
        <v>3379.9166666666665</v>
      </c>
      <c r="G125" s="22">
        <v>9365.5833333333339</v>
      </c>
      <c r="H125" s="22">
        <v>308</v>
      </c>
      <c r="I125" s="22">
        <v>876.41666666666663</v>
      </c>
      <c r="J125" s="22">
        <v>2.1666666666666665</v>
      </c>
      <c r="K125" s="22">
        <v>0</v>
      </c>
      <c r="L125" s="64">
        <v>1746.8333333333333</v>
      </c>
      <c r="M125" s="57">
        <v>360.83333333333331</v>
      </c>
      <c r="N125" s="22">
        <v>0.41666666666666669</v>
      </c>
      <c r="O125" s="22">
        <v>110.5</v>
      </c>
      <c r="P125" s="22">
        <v>0</v>
      </c>
      <c r="Q125" s="22">
        <v>154.91666666666666</v>
      </c>
      <c r="R125" s="22">
        <v>33.083333333333336</v>
      </c>
      <c r="S125" s="22">
        <v>162.91666666666666</v>
      </c>
      <c r="T125" s="22">
        <v>357</v>
      </c>
      <c r="U125" s="22">
        <v>4252.166666666667</v>
      </c>
      <c r="V125" s="22">
        <v>11193.916666666666</v>
      </c>
      <c r="W125" s="64">
        <f t="shared" si="10"/>
        <v>8103</v>
      </c>
      <c r="X125" s="22">
        <v>22094</v>
      </c>
      <c r="Y125" s="23">
        <v>21389.649999999998</v>
      </c>
      <c r="Z125" s="239">
        <v>20641.604230245717</v>
      </c>
      <c r="AA125" s="72">
        <v>32304.666666666664</v>
      </c>
      <c r="AB125" s="22">
        <v>1376.5152768697105</v>
      </c>
      <c r="AC125" s="22">
        <v>1308.0349004360085</v>
      </c>
      <c r="AD125" s="22">
        <v>525.95416666666665</v>
      </c>
      <c r="AE125" s="22">
        <v>234.34742063492067</v>
      </c>
      <c r="AF125" s="22">
        <v>386.52429191390866</v>
      </c>
      <c r="AG125" s="22">
        <v>494.99549247790094</v>
      </c>
      <c r="AH125" s="24">
        <v>115752.4241</v>
      </c>
      <c r="AI125" s="14"/>
    </row>
    <row r="126" spans="1:35" x14ac:dyDescent="0.25">
      <c r="A126" s="19" t="s">
        <v>130</v>
      </c>
      <c r="B126" s="56">
        <v>408</v>
      </c>
      <c r="C126" s="21">
        <f t="shared" si="8"/>
        <v>34461.333333333343</v>
      </c>
      <c r="D126" s="21">
        <f t="shared" si="9"/>
        <v>413536.00000000012</v>
      </c>
      <c r="F126" s="22">
        <v>6347.083333333333</v>
      </c>
      <c r="G126" s="22">
        <v>15118.083333333334</v>
      </c>
      <c r="H126" s="22">
        <v>468.58333333333331</v>
      </c>
      <c r="I126" s="22">
        <v>1441</v>
      </c>
      <c r="J126" s="22">
        <v>2.9166666666666665</v>
      </c>
      <c r="K126" s="22">
        <v>0.16666666666666666</v>
      </c>
      <c r="L126" s="64">
        <v>6323.75</v>
      </c>
      <c r="M126" s="57">
        <v>591.66666666666663</v>
      </c>
      <c r="N126" s="22">
        <v>6.5</v>
      </c>
      <c r="O126" s="22">
        <v>374.83333333333331</v>
      </c>
      <c r="P126" s="22">
        <v>0</v>
      </c>
      <c r="Q126" s="22">
        <v>536.5</v>
      </c>
      <c r="R126" s="22">
        <v>107</v>
      </c>
      <c r="S126" s="22">
        <v>330.75</v>
      </c>
      <c r="T126" s="22">
        <v>475.33333333333331</v>
      </c>
      <c r="U126" s="22">
        <v>6300</v>
      </c>
      <c r="V126" s="22">
        <v>15807.333333333334</v>
      </c>
      <c r="W126" s="64">
        <f t="shared" si="10"/>
        <v>13446.416666666666</v>
      </c>
      <c r="X126" s="22">
        <v>33869.5</v>
      </c>
      <c r="Y126" s="23">
        <v>32767.233333333334</v>
      </c>
      <c r="Z126" s="240">
        <v>31567.227132316071</v>
      </c>
      <c r="AA126" s="72">
        <v>54231.500000000007</v>
      </c>
      <c r="AB126" s="22">
        <v>2023.5716551342123</v>
      </c>
      <c r="AC126" s="22">
        <v>2198.4619991625809</v>
      </c>
      <c r="AD126" s="22">
        <v>1837.4972222222223</v>
      </c>
      <c r="AE126" s="22">
        <v>774.17619047619064</v>
      </c>
      <c r="AF126" s="22">
        <v>642.02882898946962</v>
      </c>
      <c r="AG126" s="22">
        <v>690.77141307237139</v>
      </c>
      <c r="AH126" s="24">
        <v>177028.94211666667</v>
      </c>
      <c r="AI126" s="14"/>
    </row>
    <row r="127" spans="1:35" x14ac:dyDescent="0.25">
      <c r="A127" s="19" t="s">
        <v>130</v>
      </c>
      <c r="B127" s="29">
        <v>410</v>
      </c>
      <c r="C127" s="21">
        <f t="shared" si="8"/>
        <v>60335.666666666672</v>
      </c>
      <c r="D127" s="21">
        <f t="shared" si="9"/>
        <v>724028</v>
      </c>
      <c r="F127" s="30">
        <v>11088.5</v>
      </c>
      <c r="G127" s="30">
        <v>26356.583333333332</v>
      </c>
      <c r="H127" s="30">
        <v>929.58333333333337</v>
      </c>
      <c r="I127" s="30">
        <v>3003.5833333333335</v>
      </c>
      <c r="J127" s="30">
        <v>10.25</v>
      </c>
      <c r="K127" s="30">
        <v>8.3333333333333329E-2</v>
      </c>
      <c r="L127" s="65">
        <v>5115.583333333333</v>
      </c>
      <c r="M127" s="30">
        <v>1097.4166666666667</v>
      </c>
      <c r="N127" s="30">
        <v>2.5833333333333335</v>
      </c>
      <c r="O127" s="30">
        <v>398.16666666666669</v>
      </c>
      <c r="P127" s="30">
        <v>0</v>
      </c>
      <c r="Q127" s="30">
        <v>299.5</v>
      </c>
      <c r="R127" s="30">
        <v>58.25</v>
      </c>
      <c r="S127" s="30">
        <v>496.75</v>
      </c>
      <c r="T127" s="30">
        <v>791.75</v>
      </c>
      <c r="U127" s="30">
        <v>13474.5</v>
      </c>
      <c r="V127" s="30">
        <v>28317.5</v>
      </c>
      <c r="W127" s="64">
        <f t="shared" si="10"/>
        <v>25989.333333333336</v>
      </c>
      <c r="X127" s="30">
        <v>59238.166666666664</v>
      </c>
      <c r="Y127" s="31">
        <v>57040.141666666663</v>
      </c>
      <c r="Z127" s="240">
        <v>54957.335341285194</v>
      </c>
      <c r="AA127" s="72">
        <v>91440.583333333343</v>
      </c>
      <c r="AB127" s="32">
        <v>3605.6669150230646</v>
      </c>
      <c r="AC127" s="33">
        <v>3709.2935743940639</v>
      </c>
      <c r="AD127" s="33">
        <v>2395.1277777777777</v>
      </c>
      <c r="AE127" s="33">
        <v>1109.4174603174604</v>
      </c>
      <c r="AF127" s="33">
        <v>1241.8318788159461</v>
      </c>
      <c r="AG127" s="33">
        <v>1181.9175181035594</v>
      </c>
      <c r="AH127" s="34">
        <v>308202.18528333335</v>
      </c>
      <c r="AI127" s="14"/>
    </row>
    <row r="128" spans="1:35" x14ac:dyDescent="0.25">
      <c r="A128" s="19" t="s">
        <v>130</v>
      </c>
      <c r="B128" s="56">
        <v>413</v>
      </c>
      <c r="C128" s="21">
        <f t="shared" si="8"/>
        <v>123338.41666666666</v>
      </c>
      <c r="D128" s="21">
        <f t="shared" si="9"/>
        <v>1480061</v>
      </c>
      <c r="F128" s="22">
        <v>21619.166666666668</v>
      </c>
      <c r="G128" s="22">
        <v>52330.916666666664</v>
      </c>
      <c r="H128" s="22">
        <v>2129.5</v>
      </c>
      <c r="I128" s="22">
        <v>7663.166666666667</v>
      </c>
      <c r="J128" s="22">
        <v>31.583333333333332</v>
      </c>
      <c r="K128" s="22">
        <v>0</v>
      </c>
      <c r="L128" s="64">
        <v>11301.75</v>
      </c>
      <c r="M128" s="57">
        <v>1808.5</v>
      </c>
      <c r="N128" s="22">
        <v>5.916666666666667</v>
      </c>
      <c r="O128" s="22">
        <v>864.83333333333337</v>
      </c>
      <c r="P128" s="22">
        <v>0</v>
      </c>
      <c r="Q128" s="22">
        <v>744.75</v>
      </c>
      <c r="R128" s="22">
        <v>156.41666666666666</v>
      </c>
      <c r="S128" s="22">
        <v>1175.75</v>
      </c>
      <c r="T128" s="22">
        <v>1917.4166666666667</v>
      </c>
      <c r="U128" s="22">
        <v>25022.666666666668</v>
      </c>
      <c r="V128" s="22">
        <v>57814.916666666664</v>
      </c>
      <c r="W128" s="64">
        <f t="shared" si="10"/>
        <v>49947.083333333336</v>
      </c>
      <c r="X128" s="22">
        <v>121529.91666666666</v>
      </c>
      <c r="Y128" s="23">
        <v>115973.30833333335</v>
      </c>
      <c r="Z128" s="240">
        <v>111746.66202256609</v>
      </c>
      <c r="AA128" s="72">
        <v>184587.25</v>
      </c>
      <c r="AB128" s="22">
        <v>7479.8541492070099</v>
      </c>
      <c r="AC128" s="22">
        <v>7474.617835397763</v>
      </c>
      <c r="AD128" s="22">
        <v>4191.416666666667</v>
      </c>
      <c r="AE128" s="22">
        <v>1914.4015873015871</v>
      </c>
      <c r="AF128" s="22">
        <v>2382.4770807535974</v>
      </c>
      <c r="AG128" s="22">
        <v>2548.688534226706</v>
      </c>
      <c r="AH128" s="24">
        <v>626698.06316666666</v>
      </c>
      <c r="AI128" s="14"/>
    </row>
    <row r="129" spans="1:35" x14ac:dyDescent="0.25">
      <c r="A129" s="19" t="s">
        <v>130</v>
      </c>
      <c r="B129" s="56">
        <v>414</v>
      </c>
      <c r="C129" s="21">
        <f t="shared" si="8"/>
        <v>52223.916666666664</v>
      </c>
      <c r="D129" s="21">
        <f t="shared" si="9"/>
        <v>626687</v>
      </c>
      <c r="F129" s="22">
        <v>12001.5</v>
      </c>
      <c r="G129" s="22">
        <v>22654.166666666668</v>
      </c>
      <c r="H129" s="22">
        <v>1007.3333333333334</v>
      </c>
      <c r="I129" s="22">
        <v>2922.1666666666665</v>
      </c>
      <c r="J129" s="22">
        <v>23.166666666666668</v>
      </c>
      <c r="K129" s="22">
        <v>0</v>
      </c>
      <c r="L129" s="64">
        <v>2580.8333333333335</v>
      </c>
      <c r="M129" s="57">
        <v>1073.1666666666667</v>
      </c>
      <c r="N129" s="22">
        <v>3.25</v>
      </c>
      <c r="O129" s="22">
        <v>178.91666666666666</v>
      </c>
      <c r="P129" s="22">
        <v>0</v>
      </c>
      <c r="Q129" s="22">
        <v>756.16666666666663</v>
      </c>
      <c r="R129" s="22">
        <v>20.583333333333332</v>
      </c>
      <c r="S129" s="22">
        <v>319.66666666666669</v>
      </c>
      <c r="T129" s="22">
        <v>334.41666666666669</v>
      </c>
      <c r="U129" s="22">
        <v>14955.25</v>
      </c>
      <c r="V129" s="22">
        <v>24257.916666666668</v>
      </c>
      <c r="W129" s="64">
        <f t="shared" si="10"/>
        <v>28283.75</v>
      </c>
      <c r="X129" s="22">
        <v>51150.750000000007</v>
      </c>
      <c r="Y129" s="23">
        <v>49230.241666666669</v>
      </c>
      <c r="Z129" s="240">
        <v>47499.849378107319</v>
      </c>
      <c r="AA129" s="72">
        <v>83088.5</v>
      </c>
      <c r="AB129" s="22">
        <v>3513.8409362091002</v>
      </c>
      <c r="AC129" s="22">
        <v>3366.2895937363701</v>
      </c>
      <c r="AD129" s="22">
        <v>1387.5430555555556</v>
      </c>
      <c r="AE129" s="22">
        <v>672.01329365079357</v>
      </c>
      <c r="AF129" s="22">
        <v>1349.4787258412832</v>
      </c>
      <c r="AG129" s="22">
        <v>1082.1811051839086</v>
      </c>
      <c r="AH129" s="24">
        <v>266370.15633333335</v>
      </c>
      <c r="AI129" s="14"/>
    </row>
    <row r="130" spans="1:35" x14ac:dyDescent="0.25">
      <c r="A130" s="19" t="s">
        <v>130</v>
      </c>
      <c r="B130" s="29">
        <v>416</v>
      </c>
      <c r="C130" s="21">
        <f t="shared" si="8"/>
        <v>29216.416666666661</v>
      </c>
      <c r="D130" s="21">
        <f t="shared" si="9"/>
        <v>350596.99999999994</v>
      </c>
      <c r="F130" s="30">
        <v>6008.166666666667</v>
      </c>
      <c r="G130" s="30">
        <v>11828</v>
      </c>
      <c r="H130" s="30">
        <v>537.58333333333337</v>
      </c>
      <c r="I130" s="30">
        <v>1187.8333333333333</v>
      </c>
      <c r="J130" s="30">
        <v>4.416666666666667</v>
      </c>
      <c r="K130" s="30">
        <v>0.91666666666666663</v>
      </c>
      <c r="L130" s="65">
        <v>4535.083333333333</v>
      </c>
      <c r="M130" s="30">
        <v>429.25</v>
      </c>
      <c r="N130" s="30">
        <v>2.3333333333333335</v>
      </c>
      <c r="O130" s="30">
        <v>260.83333333333331</v>
      </c>
      <c r="P130" s="30">
        <v>0</v>
      </c>
      <c r="Q130" s="30">
        <v>186.5</v>
      </c>
      <c r="R130" s="30">
        <v>56.166666666666664</v>
      </c>
      <c r="S130" s="30">
        <v>381.91666666666669</v>
      </c>
      <c r="T130" s="30">
        <v>542.75</v>
      </c>
      <c r="U130" s="30">
        <v>7731.416666666667</v>
      </c>
      <c r="V130" s="30">
        <v>14717.416666666666</v>
      </c>
      <c r="W130" s="64">
        <f t="shared" si="10"/>
        <v>14659.083333333336</v>
      </c>
      <c r="X130" s="30">
        <v>28786.25</v>
      </c>
      <c r="Y130" s="31">
        <v>27802.174999999999</v>
      </c>
      <c r="Z130" s="240">
        <v>26887.725261480042</v>
      </c>
      <c r="AA130" s="72">
        <v>48410.583333333328</v>
      </c>
      <c r="AB130" s="32">
        <v>1965.7572789434062</v>
      </c>
      <c r="AC130" s="33">
        <v>1958.3165247772022</v>
      </c>
      <c r="AD130" s="33">
        <v>1151.8083333333334</v>
      </c>
      <c r="AE130" s="33">
        <v>437.88472222222231</v>
      </c>
      <c r="AF130" s="33">
        <v>698.59990337338729</v>
      </c>
      <c r="AG130" s="33">
        <v>633.57868778500938</v>
      </c>
      <c r="AH130" s="34">
        <v>150798.8554</v>
      </c>
      <c r="AI130" s="14"/>
    </row>
    <row r="131" spans="1:35" x14ac:dyDescent="0.25">
      <c r="A131" s="19" t="s">
        <v>130</v>
      </c>
      <c r="B131" s="56">
        <v>422</v>
      </c>
      <c r="C131" s="21">
        <f t="shared" si="8"/>
        <v>50609.083333333321</v>
      </c>
      <c r="D131" s="21">
        <f t="shared" si="9"/>
        <v>607308.99999999988</v>
      </c>
      <c r="F131" s="22">
        <v>8977.3333333333339</v>
      </c>
      <c r="G131" s="22">
        <v>21084.333333333332</v>
      </c>
      <c r="H131" s="22">
        <v>712.58333333333337</v>
      </c>
      <c r="I131" s="22">
        <v>2013.75</v>
      </c>
      <c r="J131" s="22">
        <v>9.1666666666666661</v>
      </c>
      <c r="K131" s="22">
        <v>0</v>
      </c>
      <c r="L131" s="64">
        <v>3919</v>
      </c>
      <c r="M131" s="57">
        <v>704.5</v>
      </c>
      <c r="N131" s="22">
        <v>6.916666666666667</v>
      </c>
      <c r="O131" s="22">
        <v>221.75</v>
      </c>
      <c r="P131" s="22">
        <v>0</v>
      </c>
      <c r="Q131" s="22">
        <v>442.58333333333331</v>
      </c>
      <c r="R131" s="22">
        <v>137.58333333333334</v>
      </c>
      <c r="S131" s="22">
        <v>456.16666666666669</v>
      </c>
      <c r="T131" s="22">
        <v>626.16666666666663</v>
      </c>
      <c r="U131" s="22">
        <v>12815</v>
      </c>
      <c r="V131" s="22">
        <v>25362.333333333332</v>
      </c>
      <c r="W131" s="64">
        <f t="shared" si="10"/>
        <v>22961.083333333336</v>
      </c>
      <c r="X131" s="22">
        <v>49904.583333333328</v>
      </c>
      <c r="Y131" s="23">
        <v>48383.25</v>
      </c>
      <c r="Z131" s="240">
        <v>46751.406761372586</v>
      </c>
      <c r="AA131" s="72">
        <v>77489.166666666657</v>
      </c>
      <c r="AB131" s="22">
        <v>3180.6077133297672</v>
      </c>
      <c r="AC131" s="22">
        <v>3139.4344159200514</v>
      </c>
      <c r="AD131" s="22">
        <v>1709.3277777777776</v>
      </c>
      <c r="AE131" s="22">
        <v>686.74087301587315</v>
      </c>
      <c r="AF131" s="22">
        <v>1095.6684198556338</v>
      </c>
      <c r="AG131" s="22">
        <v>1042.4696467370668</v>
      </c>
      <c r="AH131" s="24">
        <v>262153.45604999998</v>
      </c>
      <c r="AI131" s="14"/>
    </row>
    <row r="132" spans="1:35" x14ac:dyDescent="0.25">
      <c r="A132" s="19" t="s">
        <v>130</v>
      </c>
      <c r="B132" s="56">
        <v>431</v>
      </c>
      <c r="C132" s="21">
        <f t="shared" si="8"/>
        <v>25008.833333333328</v>
      </c>
      <c r="D132" s="21">
        <f t="shared" si="9"/>
        <v>300105.99999999994</v>
      </c>
      <c r="F132" s="22">
        <v>5852.083333333333</v>
      </c>
      <c r="G132" s="22">
        <v>11476.166666666666</v>
      </c>
      <c r="H132" s="22">
        <v>446.75</v>
      </c>
      <c r="I132" s="22">
        <v>1853.6666666666667</v>
      </c>
      <c r="J132" s="22">
        <v>4.583333333333333</v>
      </c>
      <c r="K132" s="22">
        <v>8.3333333333333329E-2</v>
      </c>
      <c r="L132" s="64">
        <v>1848.25</v>
      </c>
      <c r="M132" s="57">
        <v>432.66666666666669</v>
      </c>
      <c r="N132" s="22">
        <v>1.8333333333333333</v>
      </c>
      <c r="O132" s="22">
        <v>175.83333333333334</v>
      </c>
      <c r="P132" s="22">
        <v>0</v>
      </c>
      <c r="Q132" s="22">
        <v>343.16666666666669</v>
      </c>
      <c r="R132" s="22">
        <v>25.583333333333332</v>
      </c>
      <c r="S132" s="22">
        <v>218.16666666666666</v>
      </c>
      <c r="T132" s="22">
        <v>269.33333333333331</v>
      </c>
      <c r="U132" s="22">
        <v>6491.5</v>
      </c>
      <c r="V132" s="22">
        <v>10425.916666666666</v>
      </c>
      <c r="W132" s="64">
        <f t="shared" si="10"/>
        <v>13008.5</v>
      </c>
      <c r="X132" s="22">
        <v>24576.083333333336</v>
      </c>
      <c r="Y132" s="23">
        <v>23329.216666666671</v>
      </c>
      <c r="Z132" s="240">
        <v>22423.597808009174</v>
      </c>
      <c r="AA132" s="72">
        <v>39865.583333333328</v>
      </c>
      <c r="AB132" s="22">
        <v>1568.3847974679784</v>
      </c>
      <c r="AC132" s="22">
        <v>1615.2413433369027</v>
      </c>
      <c r="AD132" s="22">
        <v>1171.5597222222223</v>
      </c>
      <c r="AE132" s="22">
        <v>399.39126984126983</v>
      </c>
      <c r="AF132" s="22">
        <v>620.94321830597585</v>
      </c>
      <c r="AG132" s="22">
        <v>473.72078958100127</v>
      </c>
      <c r="AH132" s="24">
        <v>125764.12203333333</v>
      </c>
      <c r="AI132" s="14"/>
    </row>
    <row r="133" spans="1:35" x14ac:dyDescent="0.25">
      <c r="A133" s="19" t="s">
        <v>130</v>
      </c>
      <c r="B133" s="56">
        <v>432</v>
      </c>
      <c r="C133" s="21">
        <f t="shared" si="8"/>
        <v>25805.416666666668</v>
      </c>
      <c r="D133" s="21">
        <f t="shared" si="9"/>
        <v>309665</v>
      </c>
      <c r="F133" s="22">
        <v>6523.416666666667</v>
      </c>
      <c r="G133" s="22">
        <v>12065.416666666666</v>
      </c>
      <c r="H133" s="22">
        <v>497.25</v>
      </c>
      <c r="I133" s="22">
        <v>1476.5833333333333</v>
      </c>
      <c r="J133" s="22">
        <v>3.9166666666666665</v>
      </c>
      <c r="K133" s="22">
        <v>0</v>
      </c>
      <c r="L133" s="64">
        <v>1918.0833333333333</v>
      </c>
      <c r="M133" s="57">
        <v>462.5</v>
      </c>
      <c r="N133" s="22">
        <v>2.0833333333333335</v>
      </c>
      <c r="O133" s="22">
        <v>161.91666666666666</v>
      </c>
      <c r="P133" s="22">
        <v>0</v>
      </c>
      <c r="Q133" s="22">
        <v>359.16666666666669</v>
      </c>
      <c r="R133" s="22">
        <v>20.25</v>
      </c>
      <c r="S133" s="22">
        <v>240.75</v>
      </c>
      <c r="T133" s="22">
        <v>288.25</v>
      </c>
      <c r="U133" s="22">
        <v>7039.083333333333</v>
      </c>
      <c r="V133" s="22">
        <v>10965.333333333334</v>
      </c>
      <c r="W133" s="64">
        <f t="shared" si="10"/>
        <v>14300.5</v>
      </c>
      <c r="X133" s="22">
        <v>25342.916666666664</v>
      </c>
      <c r="Y133" s="23">
        <v>24312.841666666664</v>
      </c>
      <c r="Z133" s="240">
        <v>23381.242863027437</v>
      </c>
      <c r="AA133" s="72">
        <v>42024</v>
      </c>
      <c r="AB133" s="22">
        <v>1674.9971952691346</v>
      </c>
      <c r="AC133" s="22">
        <v>1702.4480971788551</v>
      </c>
      <c r="AD133" s="22">
        <v>1197.2888888888888</v>
      </c>
      <c r="AE133" s="22">
        <v>361.7561507936507</v>
      </c>
      <c r="AF133" s="22">
        <v>682.29801801935673</v>
      </c>
      <c r="AG133" s="22">
        <v>496.34958862488895</v>
      </c>
      <c r="AH133" s="24">
        <v>131138.32068333332</v>
      </c>
      <c r="AI133" s="14"/>
    </row>
    <row r="134" spans="1:35" x14ac:dyDescent="0.25">
      <c r="A134" s="19" t="s">
        <v>130</v>
      </c>
      <c r="B134" s="56">
        <v>434</v>
      </c>
      <c r="C134" s="21">
        <f t="shared" si="8"/>
        <v>57869.083333333328</v>
      </c>
      <c r="D134" s="21">
        <f t="shared" si="9"/>
        <v>694429</v>
      </c>
      <c r="F134" s="22">
        <v>11984</v>
      </c>
      <c r="G134" s="22">
        <v>24543.416666666668</v>
      </c>
      <c r="H134" s="22">
        <v>1099.3333333333333</v>
      </c>
      <c r="I134" s="22">
        <v>3569</v>
      </c>
      <c r="J134" s="22">
        <v>7.666666666666667</v>
      </c>
      <c r="K134" s="22">
        <v>0</v>
      </c>
      <c r="L134" s="64">
        <v>2963</v>
      </c>
      <c r="M134" s="57">
        <v>781.66666666666663</v>
      </c>
      <c r="N134" s="22">
        <v>2.1666666666666665</v>
      </c>
      <c r="O134" s="22">
        <v>270.75</v>
      </c>
      <c r="P134" s="22">
        <v>0</v>
      </c>
      <c r="Q134" s="22">
        <v>580.41666666666663</v>
      </c>
      <c r="R134" s="22">
        <v>27</v>
      </c>
      <c r="S134" s="22">
        <v>496.5</v>
      </c>
      <c r="T134" s="22">
        <v>664.83333333333337</v>
      </c>
      <c r="U134" s="22">
        <v>15713.083333333334</v>
      </c>
      <c r="V134" s="22">
        <v>27422.166666666668</v>
      </c>
      <c r="W134" s="64">
        <f t="shared" si="10"/>
        <v>29292.916666666668</v>
      </c>
      <c r="X134" s="22">
        <v>57087.416666666672</v>
      </c>
      <c r="Y134" s="23">
        <v>54613.599999999999</v>
      </c>
      <c r="Z134" s="240">
        <v>52698.464445877209</v>
      </c>
      <c r="AA134" s="72">
        <v>90125</v>
      </c>
      <c r="AB134" s="22">
        <v>3649.9471253479546</v>
      </c>
      <c r="AC134" s="22">
        <v>3650.9201204034271</v>
      </c>
      <c r="AD134" s="22">
        <v>1805.9888888888888</v>
      </c>
      <c r="AE134" s="22">
        <v>1129.886507936508</v>
      </c>
      <c r="AF134" s="22">
        <v>1397.3936456754536</v>
      </c>
      <c r="AG134" s="22">
        <v>1126.2767398362505</v>
      </c>
      <c r="AH134" s="24">
        <v>295528.70525000006</v>
      </c>
      <c r="AI134" s="14"/>
    </row>
    <row r="135" spans="1:35" x14ac:dyDescent="0.25">
      <c r="A135" s="19" t="s">
        <v>130</v>
      </c>
      <c r="B135" s="56">
        <v>489</v>
      </c>
      <c r="C135" s="21">
        <f t="shared" si="8"/>
        <v>222.74999999999997</v>
      </c>
      <c r="D135" s="21">
        <f t="shared" si="9"/>
        <v>2672.9999999999995</v>
      </c>
      <c r="F135" s="22">
        <v>43.833333333333336</v>
      </c>
      <c r="G135" s="22">
        <v>78.083333333333329</v>
      </c>
      <c r="H135" s="22">
        <v>0.33333333333333331</v>
      </c>
      <c r="I135" s="22">
        <v>1.25</v>
      </c>
      <c r="J135" s="22">
        <v>0</v>
      </c>
      <c r="K135" s="22">
        <v>0</v>
      </c>
      <c r="L135" s="64">
        <v>10.583333333333334</v>
      </c>
      <c r="M135" s="57">
        <v>2.25</v>
      </c>
      <c r="N135" s="22">
        <v>0</v>
      </c>
      <c r="O135" s="22">
        <v>2.5833333333333335</v>
      </c>
      <c r="P135" s="22">
        <v>0</v>
      </c>
      <c r="Q135" s="22">
        <v>1.3333333333333333</v>
      </c>
      <c r="R135" s="22">
        <v>8.3333333333333329E-2</v>
      </c>
      <c r="S135" s="22">
        <v>0.5</v>
      </c>
      <c r="T135" s="22">
        <v>1.5</v>
      </c>
      <c r="U135" s="22">
        <v>61</v>
      </c>
      <c r="V135" s="22">
        <v>135.66666666666666</v>
      </c>
      <c r="W135" s="64">
        <f t="shared" si="10"/>
        <v>105.66666666666667</v>
      </c>
      <c r="X135" s="22">
        <v>220.49999999999997</v>
      </c>
      <c r="Y135" s="23">
        <v>219</v>
      </c>
      <c r="Z135" s="240">
        <v>213.4530075220288</v>
      </c>
      <c r="AA135" s="72">
        <v>339</v>
      </c>
      <c r="AB135" s="22">
        <v>10.746460972919785</v>
      </c>
      <c r="AC135" s="22">
        <v>13.701362783913927</v>
      </c>
      <c r="AD135" s="22">
        <v>11.454166666666666</v>
      </c>
      <c r="AE135" s="22">
        <v>13.184325396825393</v>
      </c>
      <c r="AF135" s="22">
        <v>5.0899537628656617</v>
      </c>
      <c r="AG135" s="22">
        <v>2.8282536050270615</v>
      </c>
      <c r="AH135" s="24">
        <v>1196.2157999999997</v>
      </c>
      <c r="AI135" s="14"/>
    </row>
    <row r="136" spans="1:35" x14ac:dyDescent="0.25">
      <c r="A136" s="19" t="s">
        <v>130</v>
      </c>
      <c r="B136" s="56">
        <v>499</v>
      </c>
      <c r="C136" s="21">
        <f t="shared" si="8"/>
        <v>21688.750000000004</v>
      </c>
      <c r="D136" s="21">
        <f t="shared" si="9"/>
        <v>260265.00000000006</v>
      </c>
      <c r="F136" s="22">
        <v>3427.25</v>
      </c>
      <c r="G136" s="22">
        <v>9352.8333333333339</v>
      </c>
      <c r="H136" s="22">
        <v>295.66666666666669</v>
      </c>
      <c r="I136" s="22">
        <v>1237.4166666666667</v>
      </c>
      <c r="J136" s="22">
        <v>2.25</v>
      </c>
      <c r="K136" s="22">
        <v>0</v>
      </c>
      <c r="L136" s="64">
        <v>3414.3333333333335</v>
      </c>
      <c r="M136" s="57">
        <v>335.91666666666669</v>
      </c>
      <c r="N136" s="22">
        <v>2.4166666666666665</v>
      </c>
      <c r="O136" s="22">
        <v>164.41666666666666</v>
      </c>
      <c r="P136" s="22">
        <v>0</v>
      </c>
      <c r="Q136" s="22">
        <v>162.25</v>
      </c>
      <c r="R136" s="22">
        <v>67.583333333333329</v>
      </c>
      <c r="S136" s="22">
        <v>184.75</v>
      </c>
      <c r="T136" s="22">
        <v>409.5</v>
      </c>
      <c r="U136" s="22">
        <v>3312.75</v>
      </c>
      <c r="V136" s="22">
        <v>9954.1666666666661</v>
      </c>
      <c r="W136" s="64">
        <f t="shared" si="10"/>
        <v>7220.4166666666661</v>
      </c>
      <c r="X136" s="22">
        <v>21352.833333333332</v>
      </c>
      <c r="Y136" s="23">
        <v>20405.633333333331</v>
      </c>
      <c r="Z136" s="240">
        <v>19636.434416505483</v>
      </c>
      <c r="AA136" s="72">
        <v>32323.5</v>
      </c>
      <c r="AB136" s="22">
        <v>1393.104143510951</v>
      </c>
      <c r="AC136" s="22">
        <v>1308.3739955927888</v>
      </c>
      <c r="AD136" s="22">
        <v>531.77916666666658</v>
      </c>
      <c r="AE136" s="22">
        <v>168.58492063492062</v>
      </c>
      <c r="AF136" s="22">
        <v>344.25974360307879</v>
      </c>
      <c r="AG136" s="22">
        <v>524.42219995393611</v>
      </c>
      <c r="AH136" s="24">
        <v>110124.80491666668</v>
      </c>
      <c r="AI136" s="14"/>
    </row>
    <row r="137" spans="1:35" x14ac:dyDescent="0.25">
      <c r="A137" s="19" t="s">
        <v>130</v>
      </c>
      <c r="B137" s="29">
        <v>502</v>
      </c>
      <c r="C137" s="21">
        <f t="shared" si="8"/>
        <v>15954.666666666666</v>
      </c>
      <c r="D137" s="21">
        <f t="shared" si="9"/>
        <v>191456</v>
      </c>
      <c r="F137" s="42">
        <v>858.66666666666663</v>
      </c>
      <c r="G137" s="42">
        <v>6971.083333333333</v>
      </c>
      <c r="H137" s="42">
        <v>42.75</v>
      </c>
      <c r="I137" s="42">
        <v>110.41666666666667</v>
      </c>
      <c r="J137" s="42">
        <v>2.25</v>
      </c>
      <c r="K137" s="42">
        <v>0</v>
      </c>
      <c r="L137" s="66">
        <v>862.83333333333337</v>
      </c>
      <c r="M137" s="42">
        <v>92.416666666666671</v>
      </c>
      <c r="N137" s="42">
        <v>6.166666666666667</v>
      </c>
      <c r="O137" s="42">
        <v>139.5</v>
      </c>
      <c r="P137" s="42">
        <v>0</v>
      </c>
      <c r="Q137" s="42">
        <v>601.75</v>
      </c>
      <c r="R137" s="42">
        <v>35.5</v>
      </c>
      <c r="S137" s="42">
        <v>77</v>
      </c>
      <c r="T137" s="42">
        <v>93.083333333333329</v>
      </c>
      <c r="U137" s="42">
        <v>1091.5833333333333</v>
      </c>
      <c r="V137" s="42">
        <v>7902.5</v>
      </c>
      <c r="W137" s="64">
        <f t="shared" si="10"/>
        <v>2070</v>
      </c>
      <c r="X137" s="43">
        <v>15862.25</v>
      </c>
      <c r="Y137" s="44">
        <v>15749.458333333336</v>
      </c>
      <c r="Z137" s="239">
        <v>15182.12882205029</v>
      </c>
      <c r="AA137" s="75">
        <v>18887.5</v>
      </c>
      <c r="AB137" s="32">
        <v>826.00478159331135</v>
      </c>
      <c r="AC137" s="33">
        <v>764.51875959375957</v>
      </c>
      <c r="AD137" s="33">
        <v>240.21249999999998</v>
      </c>
      <c r="AE137" s="33">
        <v>103.07003968253969</v>
      </c>
      <c r="AF137" s="33">
        <v>98.810076987594144</v>
      </c>
      <c r="AG137" s="33">
        <v>363.59735230285861</v>
      </c>
      <c r="AH137" s="34">
        <v>85127.214416666684</v>
      </c>
      <c r="AI137" s="14"/>
    </row>
    <row r="138" spans="1:35" x14ac:dyDescent="0.25">
      <c r="A138" s="19" t="s">
        <v>130</v>
      </c>
      <c r="B138" s="20">
        <v>851</v>
      </c>
      <c r="C138" s="21">
        <f t="shared" si="8"/>
        <v>70909.333333333328</v>
      </c>
      <c r="D138" s="21">
        <f t="shared" si="9"/>
        <v>850912</v>
      </c>
      <c r="F138" s="22">
        <v>8260.4166666666661</v>
      </c>
      <c r="G138" s="22">
        <v>32169.333333333332</v>
      </c>
      <c r="H138" s="22">
        <v>1086.5833333333333</v>
      </c>
      <c r="I138" s="22">
        <v>3459.5833333333335</v>
      </c>
      <c r="J138" s="22">
        <v>20.083333333333332</v>
      </c>
      <c r="K138" s="22">
        <v>0</v>
      </c>
      <c r="L138" s="64">
        <v>5830.666666666667</v>
      </c>
      <c r="M138" s="22">
        <v>1166.5</v>
      </c>
      <c r="N138" s="22">
        <v>19.166666666666668</v>
      </c>
      <c r="O138" s="22">
        <v>594.25</v>
      </c>
      <c r="P138" s="22">
        <v>8.3333333333333329E-2</v>
      </c>
      <c r="Q138" s="22">
        <v>3875.6666666666665</v>
      </c>
      <c r="R138" s="22">
        <v>126.91666666666667</v>
      </c>
      <c r="S138" s="22">
        <v>294</v>
      </c>
      <c r="T138" s="22">
        <v>1102.9166666666667</v>
      </c>
      <c r="U138" s="22">
        <v>7963.333333333333</v>
      </c>
      <c r="V138" s="22">
        <v>28374.833333333332</v>
      </c>
      <c r="W138" s="64">
        <f t="shared" si="10"/>
        <v>17604.333333333332</v>
      </c>
      <c r="X138" s="22">
        <v>69742.833333333328</v>
      </c>
      <c r="Y138" s="23">
        <v>67115.624999999985</v>
      </c>
      <c r="Z138" s="239">
        <v>64445.470097786361</v>
      </c>
      <c r="AA138" s="72">
        <v>94344.333333333328</v>
      </c>
      <c r="AB138" s="22">
        <v>3682.4715094719672</v>
      </c>
      <c r="AC138" s="22">
        <v>3821.5549501758237</v>
      </c>
      <c r="AD138" s="22">
        <v>2334.7652777777776</v>
      </c>
      <c r="AE138" s="22">
        <v>1380.9779761904763</v>
      </c>
      <c r="AF138" s="22">
        <v>839.66222638282136</v>
      </c>
      <c r="AG138" s="22">
        <v>1421.404641544573</v>
      </c>
      <c r="AH138" s="24">
        <v>361419.36495000002</v>
      </c>
      <c r="AI138" s="14"/>
    </row>
    <row r="139" spans="1:35" x14ac:dyDescent="0.25">
      <c r="A139" s="19" t="s">
        <v>130</v>
      </c>
      <c r="B139" s="29">
        <v>853</v>
      </c>
      <c r="C139" s="21">
        <f t="shared" si="8"/>
        <v>7966.2499999999982</v>
      </c>
      <c r="D139" s="21">
        <f t="shared" si="9"/>
        <v>95594.999999999971</v>
      </c>
      <c r="F139" s="30">
        <v>246</v>
      </c>
      <c r="G139" s="30">
        <v>3469.5833333333335</v>
      </c>
      <c r="H139" s="30">
        <v>17.666666666666668</v>
      </c>
      <c r="I139" s="30">
        <v>349.83333333333331</v>
      </c>
      <c r="J139" s="30">
        <v>1.5833333333333333</v>
      </c>
      <c r="K139" s="30">
        <v>0</v>
      </c>
      <c r="L139" s="65">
        <v>313</v>
      </c>
      <c r="M139" s="30">
        <v>153.75</v>
      </c>
      <c r="N139" s="30">
        <v>0.83333333333333337</v>
      </c>
      <c r="O139" s="30">
        <v>513.58333333333337</v>
      </c>
      <c r="P139" s="30">
        <v>0</v>
      </c>
      <c r="Q139" s="30">
        <v>79.333333333333329</v>
      </c>
      <c r="R139" s="30">
        <v>3.8333333333333335</v>
      </c>
      <c r="S139" s="30">
        <v>5.583333333333333</v>
      </c>
      <c r="T139" s="30">
        <v>35.583333333333336</v>
      </c>
      <c r="U139" s="30">
        <v>268</v>
      </c>
      <c r="V139" s="30">
        <v>3358.3333333333335</v>
      </c>
      <c r="W139" s="64">
        <f t="shared" si="10"/>
        <v>537.25</v>
      </c>
      <c r="X139" s="30">
        <v>7812.5</v>
      </c>
      <c r="Y139" s="31">
        <v>7584.8083333333343</v>
      </c>
      <c r="Z139" s="239">
        <v>7281.1756241134744</v>
      </c>
      <c r="AA139" s="72">
        <v>8816.4999999999982</v>
      </c>
      <c r="AB139" s="32">
        <v>464.69583333333338</v>
      </c>
      <c r="AC139" s="33">
        <v>362.68612768831264</v>
      </c>
      <c r="AD139" s="33">
        <v>298.33333333333331</v>
      </c>
      <c r="AE139" s="33">
        <v>189.54027777777779</v>
      </c>
      <c r="AF139" s="33">
        <v>55.249242424242425</v>
      </c>
      <c r="AG139" s="33">
        <v>204.72329545454548</v>
      </c>
      <c r="AH139" s="34">
        <v>40870.682366666668</v>
      </c>
      <c r="AI139" s="14"/>
    </row>
    <row r="140" spans="1:35" x14ac:dyDescent="0.25">
      <c r="A140" s="19" t="s">
        <v>130</v>
      </c>
      <c r="B140" s="29">
        <v>855</v>
      </c>
      <c r="C140" s="21">
        <f t="shared" ref="C140:C157" si="11">+AA140-W140-L140</f>
        <v>4231.666666666667</v>
      </c>
      <c r="D140" s="21">
        <f t="shared" ref="D140:D157" si="12">+C140*12</f>
        <v>50780</v>
      </c>
      <c r="F140" s="30">
        <v>120</v>
      </c>
      <c r="G140" s="30">
        <v>1816.9166666666667</v>
      </c>
      <c r="H140" s="30">
        <v>11.833333333333334</v>
      </c>
      <c r="I140" s="30">
        <v>227.66666666666666</v>
      </c>
      <c r="J140" s="30">
        <v>0.58333333333333337</v>
      </c>
      <c r="K140" s="30">
        <v>0</v>
      </c>
      <c r="L140" s="65">
        <v>303.58333333333331</v>
      </c>
      <c r="M140" s="30">
        <v>60.25</v>
      </c>
      <c r="N140" s="30">
        <v>0.91666666666666663</v>
      </c>
      <c r="O140" s="30">
        <v>197</v>
      </c>
      <c r="P140" s="30">
        <v>0</v>
      </c>
      <c r="Q140" s="30">
        <v>112.66666666666667</v>
      </c>
      <c r="R140" s="30">
        <v>4.25</v>
      </c>
      <c r="S140" s="30">
        <v>2.5833333333333335</v>
      </c>
      <c r="T140" s="30">
        <v>70.25</v>
      </c>
      <c r="U140" s="30">
        <v>117.83333333333333</v>
      </c>
      <c r="V140" s="30">
        <v>1741.1666666666667</v>
      </c>
      <c r="W140" s="64">
        <f t="shared" ref="W140:W157" si="13">+U140+S140+H140+F140</f>
        <v>252.25</v>
      </c>
      <c r="X140" s="30">
        <v>4171.416666666667</v>
      </c>
      <c r="Y140" s="31">
        <v>3999.6916666666662</v>
      </c>
      <c r="Z140" s="239">
        <v>3836.6687163120569</v>
      </c>
      <c r="AA140" s="72">
        <v>4787.5</v>
      </c>
      <c r="AB140" s="32">
        <v>237.23181818181817</v>
      </c>
      <c r="AC140" s="33">
        <v>197.44431365427195</v>
      </c>
      <c r="AD140" s="33">
        <v>138.20833333333334</v>
      </c>
      <c r="AE140" s="33">
        <v>76.029166666666669</v>
      </c>
      <c r="AF140" s="33">
        <v>15.068560606060606</v>
      </c>
      <c r="AG140" s="33">
        <v>111.08162878787878</v>
      </c>
      <c r="AH140" s="34">
        <v>21537.042033333331</v>
      </c>
      <c r="AI140" s="14"/>
    </row>
    <row r="141" spans="1:35" x14ac:dyDescent="0.25">
      <c r="A141" s="19" t="s">
        <v>130</v>
      </c>
      <c r="B141" s="29" t="s">
        <v>81</v>
      </c>
      <c r="C141" s="21">
        <f t="shared" si="11"/>
        <v>51062.166666666672</v>
      </c>
      <c r="D141" s="21">
        <f t="shared" si="12"/>
        <v>612746</v>
      </c>
      <c r="F141" s="30">
        <v>8045.666666666667</v>
      </c>
      <c r="G141" s="30">
        <v>20500.583333333332</v>
      </c>
      <c r="H141" s="30">
        <v>881</v>
      </c>
      <c r="I141" s="30">
        <v>3018.3333333333335</v>
      </c>
      <c r="J141" s="30">
        <v>21.333333333333332</v>
      </c>
      <c r="K141" s="30">
        <v>0.58333333333333337</v>
      </c>
      <c r="L141" s="65">
        <v>3954.25</v>
      </c>
      <c r="M141" s="30">
        <v>546.25</v>
      </c>
      <c r="N141" s="30">
        <v>2.5833333333333335</v>
      </c>
      <c r="O141" s="30">
        <v>314.58333333333331</v>
      </c>
      <c r="P141" s="30">
        <v>0</v>
      </c>
      <c r="Q141" s="30">
        <v>392.66666666666669</v>
      </c>
      <c r="R141" s="30">
        <v>117.33333333333333</v>
      </c>
      <c r="S141" s="30">
        <v>600.83333333333337</v>
      </c>
      <c r="T141" s="30">
        <v>1402.1666666666667</v>
      </c>
      <c r="U141" s="30">
        <v>9601.4166666666661</v>
      </c>
      <c r="V141" s="30">
        <v>24745.75</v>
      </c>
      <c r="W141" s="64">
        <f t="shared" si="13"/>
        <v>19128.916666666668</v>
      </c>
      <c r="X141" s="30">
        <v>50515.333333333328</v>
      </c>
      <c r="Y141" s="31">
        <v>48003.25</v>
      </c>
      <c r="Z141" s="240">
        <v>46313.338630990766</v>
      </c>
      <c r="AA141" s="72">
        <v>74145.333333333343</v>
      </c>
      <c r="AB141" s="32">
        <v>3486.7606683044901</v>
      </c>
      <c r="AC141" s="33">
        <v>3000.4216534384345</v>
      </c>
      <c r="AD141" s="33">
        <v>587</v>
      </c>
      <c r="AE141" s="33">
        <v>246.35833333333335</v>
      </c>
      <c r="AF141" s="33">
        <v>919.35995051858902</v>
      </c>
      <c r="AG141" s="33">
        <v>1283.7003588929506</v>
      </c>
      <c r="AH141" s="34">
        <v>259732.67944999997</v>
      </c>
      <c r="AI141" s="14"/>
    </row>
    <row r="142" spans="1:35" x14ac:dyDescent="0.25">
      <c r="A142" s="19" t="s">
        <v>130</v>
      </c>
      <c r="B142" s="29" t="s">
        <v>82</v>
      </c>
      <c r="C142" s="21">
        <f t="shared" si="11"/>
        <v>551.24999999999977</v>
      </c>
      <c r="D142" s="21">
        <f t="shared" si="12"/>
        <v>6614.9999999999973</v>
      </c>
      <c r="F142" s="30">
        <v>91.333333333333329</v>
      </c>
      <c r="G142" s="30">
        <v>227.66666666666666</v>
      </c>
      <c r="H142" s="30">
        <v>10.333333333333334</v>
      </c>
      <c r="I142" s="30">
        <v>29</v>
      </c>
      <c r="J142" s="30">
        <v>0</v>
      </c>
      <c r="K142" s="30">
        <v>0</v>
      </c>
      <c r="L142" s="65">
        <v>35.75</v>
      </c>
      <c r="M142" s="30">
        <v>10.25</v>
      </c>
      <c r="N142" s="30">
        <v>8.3333333333333329E-2</v>
      </c>
      <c r="O142" s="30">
        <v>1.9166666666666667</v>
      </c>
      <c r="P142" s="30">
        <v>0</v>
      </c>
      <c r="Q142" s="30">
        <v>4.083333333333333</v>
      </c>
      <c r="R142" s="30">
        <v>0.66666666666666663</v>
      </c>
      <c r="S142" s="30">
        <v>8.25</v>
      </c>
      <c r="T142" s="30">
        <v>8.25</v>
      </c>
      <c r="U142" s="30">
        <v>114.25</v>
      </c>
      <c r="V142" s="30">
        <v>269.33333333333331</v>
      </c>
      <c r="W142" s="64">
        <f t="shared" si="13"/>
        <v>224.16666666666669</v>
      </c>
      <c r="X142" s="30">
        <v>541</v>
      </c>
      <c r="Y142" s="31">
        <v>519.47500000000002</v>
      </c>
      <c r="Z142" s="239">
        <v>501.60018145998998</v>
      </c>
      <c r="AA142" s="72">
        <v>811.16666666666652</v>
      </c>
      <c r="AB142" s="32">
        <v>201.56944444444446</v>
      </c>
      <c r="AC142" s="33">
        <v>32.596953278376319</v>
      </c>
      <c r="AD142" s="33">
        <v>48</v>
      </c>
      <c r="AE142" s="33">
        <v>45.375</v>
      </c>
      <c r="AF142" s="33">
        <v>69.54525089605734</v>
      </c>
      <c r="AG142" s="33">
        <v>66.012096774193566</v>
      </c>
      <c r="AH142" s="34">
        <v>2811.2352499999997</v>
      </c>
      <c r="AI142" s="14"/>
    </row>
    <row r="143" spans="1:35" x14ac:dyDescent="0.25">
      <c r="A143" s="19" t="s">
        <v>130</v>
      </c>
      <c r="B143" s="20" t="s">
        <v>83</v>
      </c>
      <c r="C143" s="21">
        <f t="shared" si="11"/>
        <v>5430.583333333333</v>
      </c>
      <c r="D143" s="21">
        <f t="shared" si="12"/>
        <v>65167</v>
      </c>
      <c r="F143" s="22">
        <v>941.25</v>
      </c>
      <c r="G143" s="22">
        <v>2478.4166666666665</v>
      </c>
      <c r="H143" s="22">
        <v>59</v>
      </c>
      <c r="I143" s="22">
        <v>212.5</v>
      </c>
      <c r="J143" s="22">
        <v>1.6666666666666667</v>
      </c>
      <c r="K143" s="22">
        <v>0</v>
      </c>
      <c r="L143" s="64">
        <v>499.83333333333331</v>
      </c>
      <c r="M143" s="22">
        <v>105.33333333333333</v>
      </c>
      <c r="N143" s="22">
        <v>1.25</v>
      </c>
      <c r="O143" s="22">
        <v>33.666666666666664</v>
      </c>
      <c r="P143" s="22">
        <v>0</v>
      </c>
      <c r="Q143" s="22">
        <v>87</v>
      </c>
      <c r="R143" s="22">
        <v>7</v>
      </c>
      <c r="S143" s="22">
        <v>24.166666666666668</v>
      </c>
      <c r="T143" s="22">
        <v>51.333333333333336</v>
      </c>
      <c r="U143" s="22">
        <v>947.33333333333337</v>
      </c>
      <c r="V143" s="22">
        <v>2452.4166666666665</v>
      </c>
      <c r="W143" s="64">
        <f t="shared" si="13"/>
        <v>1971.75</v>
      </c>
      <c r="X143" s="22">
        <v>5325.25</v>
      </c>
      <c r="Y143" s="23">
        <v>5172.083333333333</v>
      </c>
      <c r="Z143" s="240">
        <v>4977.2430863242353</v>
      </c>
      <c r="AA143" s="72">
        <v>7902.1666666666661</v>
      </c>
      <c r="AB143" s="22">
        <v>405.15027389904304</v>
      </c>
      <c r="AC143" s="22">
        <v>319.01698935209237</v>
      </c>
      <c r="AD143" s="22">
        <v>358.66666666666669</v>
      </c>
      <c r="AE143" s="22">
        <v>262.52083333333331</v>
      </c>
      <c r="AF143" s="22">
        <v>111.24919808038415</v>
      </c>
      <c r="AG143" s="22">
        <v>146.95053790932946</v>
      </c>
      <c r="AH143" s="24">
        <v>27901.504516666664</v>
      </c>
      <c r="AI143" s="14"/>
    </row>
    <row r="144" spans="1:35" x14ac:dyDescent="0.25">
      <c r="A144" s="19" t="s">
        <v>130</v>
      </c>
      <c r="B144" s="20" t="s">
        <v>84</v>
      </c>
      <c r="C144" s="21">
        <f t="shared" si="11"/>
        <v>103.91666666666667</v>
      </c>
      <c r="D144" s="21">
        <f t="shared" si="12"/>
        <v>1247</v>
      </c>
      <c r="F144" s="22">
        <v>22.333333333333332</v>
      </c>
      <c r="G144" s="22">
        <v>46.166666666666664</v>
      </c>
      <c r="H144" s="22">
        <v>1.8333333333333333</v>
      </c>
      <c r="I144" s="22">
        <v>9.75</v>
      </c>
      <c r="J144" s="22">
        <v>8.3333333333333329E-2</v>
      </c>
      <c r="K144" s="22">
        <v>0</v>
      </c>
      <c r="L144" s="64">
        <v>8.5833333333333339</v>
      </c>
      <c r="M144" s="22">
        <v>1.75</v>
      </c>
      <c r="N144" s="22">
        <v>0</v>
      </c>
      <c r="O144" s="22">
        <v>0.16666666666666666</v>
      </c>
      <c r="P144" s="22">
        <v>0</v>
      </c>
      <c r="Q144" s="22">
        <v>0.66666666666666663</v>
      </c>
      <c r="R144" s="22">
        <v>8.3333333333333329E-2</v>
      </c>
      <c r="S144" s="22">
        <v>1.9166666666666667</v>
      </c>
      <c r="T144" s="22">
        <v>1.8333333333333333</v>
      </c>
      <c r="U144" s="22">
        <v>27.166666666666668</v>
      </c>
      <c r="V144" s="22">
        <v>43.416666666666664</v>
      </c>
      <c r="W144" s="64">
        <f t="shared" si="13"/>
        <v>53.25</v>
      </c>
      <c r="X144" s="22">
        <v>102.16666666666666</v>
      </c>
      <c r="Y144" s="23">
        <v>95.40000000000002</v>
      </c>
      <c r="Z144" s="240">
        <v>91.614199871050928</v>
      </c>
      <c r="AA144" s="72">
        <v>165.75</v>
      </c>
      <c r="AB144" s="22">
        <v>83.527777777777771</v>
      </c>
      <c r="AC144" s="22">
        <v>6.9176073612216982</v>
      </c>
      <c r="AD144" s="22">
        <v>21.333333333333332</v>
      </c>
      <c r="AE144" s="22">
        <v>0</v>
      </c>
      <c r="AF144" s="22">
        <v>27.472222222222218</v>
      </c>
      <c r="AG144" s="22">
        <v>28.027777777777779</v>
      </c>
      <c r="AH144" s="24">
        <v>514.07714999999985</v>
      </c>
      <c r="AI144" s="14"/>
    </row>
    <row r="145" spans="1:39" x14ac:dyDescent="0.25">
      <c r="A145" s="19" t="s">
        <v>130</v>
      </c>
      <c r="B145" s="29" t="s">
        <v>119</v>
      </c>
      <c r="C145" s="21">
        <f t="shared" si="11"/>
        <v>0</v>
      </c>
      <c r="D145" s="21">
        <f t="shared" si="12"/>
        <v>0</v>
      </c>
      <c r="F145" s="30">
        <v>0</v>
      </c>
      <c r="G145" s="30">
        <v>0</v>
      </c>
      <c r="H145" s="30">
        <v>0</v>
      </c>
      <c r="I145" s="30">
        <v>0</v>
      </c>
      <c r="J145" s="30">
        <v>0</v>
      </c>
      <c r="K145" s="30">
        <v>0</v>
      </c>
      <c r="L145" s="65">
        <v>0</v>
      </c>
      <c r="M145" s="30">
        <v>0</v>
      </c>
      <c r="N145" s="30">
        <v>0</v>
      </c>
      <c r="O145" s="30">
        <v>0</v>
      </c>
      <c r="P145" s="30">
        <v>0</v>
      </c>
      <c r="Q145" s="30">
        <v>0</v>
      </c>
      <c r="R145" s="30">
        <v>0</v>
      </c>
      <c r="S145" s="30">
        <v>0</v>
      </c>
      <c r="T145" s="30">
        <v>0</v>
      </c>
      <c r="U145" s="30">
        <v>0</v>
      </c>
      <c r="V145" s="30">
        <v>0</v>
      </c>
      <c r="W145" s="64">
        <f t="shared" si="13"/>
        <v>0</v>
      </c>
      <c r="X145" s="30">
        <v>0</v>
      </c>
      <c r="Y145" s="31">
        <v>0</v>
      </c>
      <c r="Z145" s="240">
        <v>0</v>
      </c>
      <c r="AA145" s="72">
        <v>0</v>
      </c>
      <c r="AB145" s="32">
        <v>0</v>
      </c>
      <c r="AC145" s="33">
        <v>0</v>
      </c>
      <c r="AD145" s="33">
        <v>0</v>
      </c>
      <c r="AE145" s="33">
        <v>0</v>
      </c>
      <c r="AF145" s="33">
        <v>0</v>
      </c>
      <c r="AG145" s="33">
        <v>0</v>
      </c>
      <c r="AH145" s="34">
        <v>0</v>
      </c>
      <c r="AI145" s="14"/>
    </row>
    <row r="146" spans="1:39" x14ac:dyDescent="0.25">
      <c r="A146" s="19" t="s">
        <v>130</v>
      </c>
      <c r="B146" s="29" t="s">
        <v>90</v>
      </c>
      <c r="C146" s="21">
        <f t="shared" si="11"/>
        <v>0</v>
      </c>
      <c r="D146" s="21">
        <f t="shared" si="12"/>
        <v>0</v>
      </c>
      <c r="F146" s="30">
        <v>0</v>
      </c>
      <c r="G146" s="30">
        <v>0</v>
      </c>
      <c r="H146" s="30">
        <v>0</v>
      </c>
      <c r="I146" s="30">
        <v>0</v>
      </c>
      <c r="J146" s="30">
        <v>0</v>
      </c>
      <c r="K146" s="30">
        <v>0</v>
      </c>
      <c r="L146" s="65">
        <v>0</v>
      </c>
      <c r="M146" s="30">
        <v>0</v>
      </c>
      <c r="N146" s="30">
        <v>0</v>
      </c>
      <c r="O146" s="30">
        <v>0</v>
      </c>
      <c r="P146" s="30">
        <v>0</v>
      </c>
      <c r="Q146" s="30">
        <v>0</v>
      </c>
      <c r="R146" s="30">
        <v>0</v>
      </c>
      <c r="S146" s="30">
        <v>0</v>
      </c>
      <c r="T146" s="30">
        <v>0</v>
      </c>
      <c r="U146" s="30">
        <v>0</v>
      </c>
      <c r="V146" s="30">
        <v>0</v>
      </c>
      <c r="W146" s="64">
        <f t="shared" si="13"/>
        <v>0</v>
      </c>
      <c r="X146" s="30">
        <v>0</v>
      </c>
      <c r="Y146" s="31">
        <v>0</v>
      </c>
      <c r="Z146" s="240">
        <v>0</v>
      </c>
      <c r="AA146" s="72">
        <v>0</v>
      </c>
      <c r="AB146" s="32">
        <v>0</v>
      </c>
      <c r="AC146" s="33">
        <v>0</v>
      </c>
      <c r="AD146" s="33">
        <v>0</v>
      </c>
      <c r="AE146" s="33">
        <v>0</v>
      </c>
      <c r="AF146" s="33">
        <v>0</v>
      </c>
      <c r="AG146" s="33">
        <v>0</v>
      </c>
      <c r="AH146" s="34">
        <v>0</v>
      </c>
      <c r="AI146" s="14"/>
    </row>
    <row r="147" spans="1:39" x14ac:dyDescent="0.25">
      <c r="A147" s="19" t="s">
        <v>130</v>
      </c>
      <c r="B147" s="29" t="s">
        <v>106</v>
      </c>
      <c r="C147" s="21">
        <f t="shared" si="11"/>
        <v>212.66666666666669</v>
      </c>
      <c r="D147" s="21">
        <f t="shared" si="12"/>
        <v>2552</v>
      </c>
      <c r="F147" s="30">
        <v>35.25</v>
      </c>
      <c r="G147" s="30">
        <v>86.333333333333329</v>
      </c>
      <c r="H147" s="30">
        <v>1.4166666666666667</v>
      </c>
      <c r="I147" s="30">
        <v>5.166666666666667</v>
      </c>
      <c r="J147" s="30">
        <v>0</v>
      </c>
      <c r="K147" s="30">
        <v>0</v>
      </c>
      <c r="L147" s="65">
        <v>24.5</v>
      </c>
      <c r="M147" s="30">
        <v>3.1666666666666665</v>
      </c>
      <c r="N147" s="30">
        <v>8.3333333333333329E-2</v>
      </c>
      <c r="O147" s="30">
        <v>10.333333333333334</v>
      </c>
      <c r="P147" s="30">
        <v>0</v>
      </c>
      <c r="Q147" s="30">
        <v>1.4166666666666667</v>
      </c>
      <c r="R147" s="30">
        <v>8.3333333333333329E-2</v>
      </c>
      <c r="S147" s="30">
        <v>0.5</v>
      </c>
      <c r="T147" s="30">
        <v>1.4166666666666667</v>
      </c>
      <c r="U147" s="30">
        <v>39.416666666666664</v>
      </c>
      <c r="V147" s="30">
        <v>104.66666666666667</v>
      </c>
      <c r="W147" s="64">
        <f t="shared" si="13"/>
        <v>76.583333333333329</v>
      </c>
      <c r="X147" s="30">
        <v>209.5</v>
      </c>
      <c r="Y147" s="31">
        <v>205.69166666666669</v>
      </c>
      <c r="Z147" s="240">
        <v>198.92389132459343</v>
      </c>
      <c r="AA147" s="72">
        <v>313.75</v>
      </c>
      <c r="AB147" s="32">
        <v>185.66666666666666</v>
      </c>
      <c r="AC147" s="33">
        <v>12.919748755273936</v>
      </c>
      <c r="AD147" s="33">
        <v>66.666666666666671</v>
      </c>
      <c r="AE147" s="33">
        <v>9.9166666666666661</v>
      </c>
      <c r="AF147" s="33">
        <v>64.916666666666671</v>
      </c>
      <c r="AG147" s="33">
        <v>60.374999999999993</v>
      </c>
      <c r="AH147" s="34">
        <v>1115.7722333333334</v>
      </c>
      <c r="AI147" s="14"/>
    </row>
    <row r="148" spans="1:39" x14ac:dyDescent="0.25">
      <c r="A148" s="19" t="s">
        <v>130</v>
      </c>
      <c r="B148" s="29" t="s">
        <v>67</v>
      </c>
      <c r="C148" s="21">
        <f t="shared" si="11"/>
        <v>19267.166666666668</v>
      </c>
      <c r="D148" s="21">
        <f t="shared" si="12"/>
        <v>231206</v>
      </c>
      <c r="F148" s="42">
        <v>5990</v>
      </c>
      <c r="G148" s="42">
        <v>9539.25</v>
      </c>
      <c r="H148" s="42">
        <v>293.66666666666669</v>
      </c>
      <c r="I148" s="42">
        <v>718.16666666666663</v>
      </c>
      <c r="J148" s="42">
        <v>5</v>
      </c>
      <c r="K148" s="42">
        <v>0</v>
      </c>
      <c r="L148" s="66">
        <v>4104.333333333333</v>
      </c>
      <c r="M148" s="42">
        <v>174.83333333333334</v>
      </c>
      <c r="N148" s="42">
        <v>4.416666666666667</v>
      </c>
      <c r="O148" s="42">
        <v>188.58333333333334</v>
      </c>
      <c r="P148" s="42">
        <v>0</v>
      </c>
      <c r="Q148" s="42">
        <v>158.66666666666666</v>
      </c>
      <c r="R148" s="42">
        <v>63.75</v>
      </c>
      <c r="S148" s="42">
        <v>269.41666666666669</v>
      </c>
      <c r="T148" s="42">
        <v>414.33333333333331</v>
      </c>
      <c r="U148" s="42">
        <v>4768.166666666667</v>
      </c>
      <c r="V148" s="42">
        <v>8000.166666666667</v>
      </c>
      <c r="W148" s="64">
        <f t="shared" si="13"/>
        <v>11321.25</v>
      </c>
      <c r="X148" s="43">
        <v>19092.333333333332</v>
      </c>
      <c r="Y148" s="44">
        <v>18454.266666666666</v>
      </c>
      <c r="Z148" s="240">
        <v>17718.130355469588</v>
      </c>
      <c r="AA148" s="75">
        <v>34692.75</v>
      </c>
      <c r="AB148" s="32">
        <v>1496.5510274265209</v>
      </c>
      <c r="AC148" s="33">
        <v>1396.2421195915078</v>
      </c>
      <c r="AD148" s="33">
        <v>670.68333333333328</v>
      </c>
      <c r="AE148" s="33">
        <v>279.56944444444446</v>
      </c>
      <c r="AF148" s="33">
        <v>554.72522784233308</v>
      </c>
      <c r="AG148" s="33">
        <v>470.91289979209392</v>
      </c>
      <c r="AH148" s="34">
        <v>99419.705083333334</v>
      </c>
      <c r="AI148" s="14"/>
    </row>
    <row r="149" spans="1:39" x14ac:dyDescent="0.25">
      <c r="A149" s="19" t="s">
        <v>130</v>
      </c>
      <c r="B149" s="29" t="s">
        <v>116</v>
      </c>
      <c r="C149" s="21">
        <f t="shared" si="11"/>
        <v>4.25</v>
      </c>
      <c r="D149" s="21">
        <f t="shared" si="12"/>
        <v>51</v>
      </c>
      <c r="F149" s="30">
        <v>1.3333333333333333</v>
      </c>
      <c r="G149" s="30">
        <v>1.5833333333333333</v>
      </c>
      <c r="H149" s="30">
        <v>0</v>
      </c>
      <c r="I149" s="30">
        <v>0</v>
      </c>
      <c r="J149" s="30">
        <v>0</v>
      </c>
      <c r="K149" s="30">
        <v>0</v>
      </c>
      <c r="L149" s="65">
        <v>1.1666666666666667</v>
      </c>
      <c r="M149" s="30">
        <v>0</v>
      </c>
      <c r="N149" s="30">
        <v>0</v>
      </c>
      <c r="O149" s="30">
        <v>0</v>
      </c>
      <c r="P149" s="30">
        <v>0</v>
      </c>
      <c r="Q149" s="30">
        <v>0.16666666666666666</v>
      </c>
      <c r="R149" s="30">
        <v>0</v>
      </c>
      <c r="S149" s="30">
        <v>0</v>
      </c>
      <c r="T149" s="30">
        <v>0.16666666666666666</v>
      </c>
      <c r="U149" s="30">
        <v>2.5</v>
      </c>
      <c r="V149" s="30">
        <v>2.3333333333333335</v>
      </c>
      <c r="W149" s="64">
        <f t="shared" si="13"/>
        <v>3.833333333333333</v>
      </c>
      <c r="X149" s="30">
        <v>4.25</v>
      </c>
      <c r="Y149" s="31">
        <v>4.166666666666667</v>
      </c>
      <c r="Z149" s="240">
        <v>4.0679191919191915</v>
      </c>
      <c r="AA149" s="72">
        <v>9.25</v>
      </c>
      <c r="AB149" s="32">
        <v>0</v>
      </c>
      <c r="AC149" s="33">
        <v>0.40998362333987814</v>
      </c>
      <c r="AD149" s="33">
        <v>0</v>
      </c>
      <c r="AE149" s="33">
        <v>9.25</v>
      </c>
      <c r="AF149" s="33">
        <v>0.12365591397849462</v>
      </c>
      <c r="AG149" s="33">
        <v>4.563172043010753</v>
      </c>
      <c r="AH149" s="34">
        <v>22.783433333333335</v>
      </c>
      <c r="AI149" s="14"/>
    </row>
    <row r="150" spans="1:39" x14ac:dyDescent="0.25">
      <c r="A150" s="19" t="s">
        <v>130</v>
      </c>
      <c r="B150" s="29" t="s">
        <v>51</v>
      </c>
      <c r="C150" s="21">
        <f t="shared" si="11"/>
        <v>1168.916666666667</v>
      </c>
      <c r="D150" s="21">
        <f t="shared" si="12"/>
        <v>14027.000000000004</v>
      </c>
      <c r="F150" s="42">
        <v>907.41666666666663</v>
      </c>
      <c r="G150" s="42">
        <v>593.33333333333337</v>
      </c>
      <c r="H150" s="42">
        <v>22.416666666666668</v>
      </c>
      <c r="I150" s="42">
        <v>21.083333333333332</v>
      </c>
      <c r="J150" s="42">
        <v>0.5</v>
      </c>
      <c r="K150" s="42">
        <v>0</v>
      </c>
      <c r="L150" s="66">
        <v>97.333333333333329</v>
      </c>
      <c r="M150" s="42">
        <v>133.41666666666666</v>
      </c>
      <c r="N150" s="42">
        <v>0.33333333333333331</v>
      </c>
      <c r="O150" s="42">
        <v>6.666666666666667</v>
      </c>
      <c r="P150" s="42">
        <v>0</v>
      </c>
      <c r="Q150" s="42">
        <v>20.666666666666668</v>
      </c>
      <c r="R150" s="42">
        <v>2.3333333333333335</v>
      </c>
      <c r="S150" s="42">
        <v>8.9166666666666661</v>
      </c>
      <c r="T150" s="42">
        <v>11.166666666666666</v>
      </c>
      <c r="U150" s="42">
        <v>646.58333333333337</v>
      </c>
      <c r="V150" s="42">
        <v>379.41666666666669</v>
      </c>
      <c r="W150" s="64">
        <f t="shared" si="13"/>
        <v>1585.3333333333333</v>
      </c>
      <c r="X150" s="43">
        <v>1035.5</v>
      </c>
      <c r="Y150" s="44">
        <v>1017.2666666666665</v>
      </c>
      <c r="Z150" s="240">
        <v>981.82138061465719</v>
      </c>
      <c r="AA150" s="75">
        <v>2851.5833333333335</v>
      </c>
      <c r="AB150" s="32">
        <v>141.05098162071846</v>
      </c>
      <c r="AC150" s="33">
        <v>115.64744698657756</v>
      </c>
      <c r="AD150" s="33">
        <v>0</v>
      </c>
      <c r="AE150" s="33">
        <v>0</v>
      </c>
      <c r="AF150" s="33">
        <v>78.437024062681942</v>
      </c>
      <c r="AG150" s="33">
        <v>31.306978779018259</v>
      </c>
      <c r="AH150" s="34">
        <v>5506.1402333333335</v>
      </c>
      <c r="AI150" s="14"/>
    </row>
    <row r="151" spans="1:39" x14ac:dyDescent="0.25">
      <c r="A151" s="19" t="s">
        <v>130</v>
      </c>
      <c r="B151" s="29" t="s">
        <v>52</v>
      </c>
      <c r="C151" s="21">
        <f t="shared" si="11"/>
        <v>809.8333333333336</v>
      </c>
      <c r="D151" s="21">
        <f t="shared" si="12"/>
        <v>9718.0000000000036</v>
      </c>
      <c r="F151" s="42">
        <v>428.91666666666669</v>
      </c>
      <c r="G151" s="42">
        <v>330.5</v>
      </c>
      <c r="H151" s="42">
        <v>24.333333333333332</v>
      </c>
      <c r="I151" s="42">
        <v>67.75</v>
      </c>
      <c r="J151" s="42">
        <v>0.33333333333333331</v>
      </c>
      <c r="K151" s="42">
        <v>0</v>
      </c>
      <c r="L151" s="66">
        <v>62.583333333333336</v>
      </c>
      <c r="M151" s="42">
        <v>58.666666666666664</v>
      </c>
      <c r="N151" s="42">
        <v>0</v>
      </c>
      <c r="O151" s="42">
        <v>3.9166666666666665</v>
      </c>
      <c r="P151" s="42">
        <v>0</v>
      </c>
      <c r="Q151" s="42">
        <v>12.583333333333334</v>
      </c>
      <c r="R151" s="42">
        <v>1</v>
      </c>
      <c r="S151" s="42">
        <v>10.75</v>
      </c>
      <c r="T151" s="42">
        <v>15.583333333333334</v>
      </c>
      <c r="U151" s="42">
        <v>368.08333333333331</v>
      </c>
      <c r="V151" s="42">
        <v>319.5</v>
      </c>
      <c r="W151" s="64">
        <f t="shared" si="13"/>
        <v>832.08333333333326</v>
      </c>
      <c r="X151" s="43">
        <v>751.16666666666663</v>
      </c>
      <c r="Y151" s="44">
        <v>702.72499999999991</v>
      </c>
      <c r="Z151" s="240">
        <v>679.91529128161039</v>
      </c>
      <c r="AA151" s="75">
        <v>1704.5000000000002</v>
      </c>
      <c r="AB151" s="32">
        <v>84.63323655618548</v>
      </c>
      <c r="AC151" s="33">
        <v>69.351181582378231</v>
      </c>
      <c r="AD151" s="33">
        <v>0</v>
      </c>
      <c r="AE151" s="33">
        <v>0</v>
      </c>
      <c r="AF151" s="33">
        <v>41.277036508383254</v>
      </c>
      <c r="AG151" s="33">
        <v>21.678100023901113</v>
      </c>
      <c r="AH151" s="34">
        <v>3814.2684999999997</v>
      </c>
      <c r="AI151" s="14"/>
    </row>
    <row r="152" spans="1:39" x14ac:dyDescent="0.25">
      <c r="A152" s="19" t="s">
        <v>130</v>
      </c>
      <c r="B152" s="29" t="s">
        <v>117</v>
      </c>
      <c r="C152" s="21">
        <f t="shared" si="11"/>
        <v>1458.7499999999991</v>
      </c>
      <c r="D152" s="21">
        <f t="shared" si="12"/>
        <v>17504.999999999989</v>
      </c>
      <c r="F152" s="30">
        <v>1301.8333333333333</v>
      </c>
      <c r="G152" s="30">
        <v>922</v>
      </c>
      <c r="H152" s="30">
        <v>8.6666666666666661</v>
      </c>
      <c r="I152" s="30">
        <v>4.166666666666667</v>
      </c>
      <c r="J152" s="30">
        <v>0.25</v>
      </c>
      <c r="K152" s="30">
        <v>0</v>
      </c>
      <c r="L152" s="65">
        <v>140.75</v>
      </c>
      <c r="M152" s="30">
        <v>4.166666666666667</v>
      </c>
      <c r="N152" s="30">
        <v>1.1666666666666667</v>
      </c>
      <c r="O152" s="30">
        <v>13.666666666666666</v>
      </c>
      <c r="P152" s="30">
        <v>0</v>
      </c>
      <c r="Q152" s="30">
        <v>18</v>
      </c>
      <c r="R152" s="30">
        <v>1.6666666666666667</v>
      </c>
      <c r="S152" s="30">
        <v>13.5</v>
      </c>
      <c r="T152" s="30">
        <v>7.583333333333333</v>
      </c>
      <c r="U152" s="30">
        <v>776.5</v>
      </c>
      <c r="V152" s="30">
        <v>486.08333333333331</v>
      </c>
      <c r="W152" s="64">
        <f t="shared" si="13"/>
        <v>2100.5</v>
      </c>
      <c r="X152" s="30">
        <v>1454.5833333333333</v>
      </c>
      <c r="Y152" s="31">
        <v>1448.2916666666667</v>
      </c>
      <c r="Z152" s="240">
        <v>1391.1279343076151</v>
      </c>
      <c r="AA152" s="72">
        <v>3699.9999999999991</v>
      </c>
      <c r="AB152" s="32">
        <v>187.24915880294168</v>
      </c>
      <c r="AC152" s="33">
        <v>149.32212203727985</v>
      </c>
      <c r="AD152" s="33">
        <v>0</v>
      </c>
      <c r="AE152" s="33">
        <v>11.916666666666666</v>
      </c>
      <c r="AF152" s="33">
        <v>106.66939412926256</v>
      </c>
      <c r="AG152" s="33">
        <v>40.289882336839561</v>
      </c>
      <c r="AH152" s="34">
        <v>7802.7231833333335</v>
      </c>
      <c r="AI152" s="14"/>
    </row>
    <row r="153" spans="1:39" x14ac:dyDescent="0.25">
      <c r="A153" s="19" t="s">
        <v>130</v>
      </c>
      <c r="B153" s="56" t="s">
        <v>93</v>
      </c>
      <c r="C153" s="21">
        <f t="shared" si="11"/>
        <v>5345.583333333333</v>
      </c>
      <c r="D153" s="21">
        <f t="shared" si="12"/>
        <v>64147</v>
      </c>
      <c r="F153" s="22">
        <v>1086.4166666666667</v>
      </c>
      <c r="G153" s="22">
        <v>2743.5833333333335</v>
      </c>
      <c r="H153" s="22">
        <v>100.5</v>
      </c>
      <c r="I153" s="22">
        <v>222.08333333333334</v>
      </c>
      <c r="J153" s="22">
        <v>1.0833333333333333</v>
      </c>
      <c r="K153" s="22">
        <v>0</v>
      </c>
      <c r="L153" s="64">
        <v>785.66666666666663</v>
      </c>
      <c r="M153" s="57">
        <v>62.75</v>
      </c>
      <c r="N153" s="22">
        <v>0.41666666666666669</v>
      </c>
      <c r="O153" s="22">
        <v>20.666666666666668</v>
      </c>
      <c r="P153" s="22">
        <v>0</v>
      </c>
      <c r="Q153" s="22">
        <v>81</v>
      </c>
      <c r="R153" s="22">
        <v>7.916666666666667</v>
      </c>
      <c r="S153" s="22">
        <v>88.416666666666671</v>
      </c>
      <c r="T153" s="22">
        <v>90.333333333333329</v>
      </c>
      <c r="U153" s="22">
        <v>1165.25</v>
      </c>
      <c r="V153" s="22">
        <v>2115.75</v>
      </c>
      <c r="W153" s="64">
        <f t="shared" si="13"/>
        <v>2440.5833333333335</v>
      </c>
      <c r="X153" s="22">
        <v>5282.8333333333339</v>
      </c>
      <c r="Y153" s="23">
        <v>5104.4166666666661</v>
      </c>
      <c r="Z153" s="240">
        <v>4887.0800995773343</v>
      </c>
      <c r="AA153" s="72">
        <v>8571.8333333333339</v>
      </c>
      <c r="AB153" s="22">
        <v>314.16246215010517</v>
      </c>
      <c r="AC153" s="22">
        <v>347.40645392801821</v>
      </c>
      <c r="AD153" s="22">
        <v>306.66944444444442</v>
      </c>
      <c r="AE153" s="22">
        <v>133.2670634920635</v>
      </c>
      <c r="AF153" s="22">
        <v>116.58335091681774</v>
      </c>
      <c r="AG153" s="22">
        <v>98.789555616643725</v>
      </c>
      <c r="AH153" s="24">
        <v>27417.219283333339</v>
      </c>
      <c r="AI153" s="14"/>
    </row>
    <row r="154" spans="1:39" x14ac:dyDescent="0.25">
      <c r="A154" s="19" t="s">
        <v>130</v>
      </c>
      <c r="B154" s="56" t="s">
        <v>94</v>
      </c>
      <c r="C154" s="21">
        <f t="shared" si="11"/>
        <v>35575.833333333336</v>
      </c>
      <c r="D154" s="21">
        <f t="shared" si="12"/>
        <v>426910</v>
      </c>
      <c r="F154" s="22">
        <v>6839.916666666667</v>
      </c>
      <c r="G154" s="22">
        <v>17004.833333333332</v>
      </c>
      <c r="H154" s="22">
        <v>567.16666666666663</v>
      </c>
      <c r="I154" s="22">
        <v>1875.0833333333333</v>
      </c>
      <c r="J154" s="22">
        <v>2.0833333333333335</v>
      </c>
      <c r="K154" s="22">
        <v>0</v>
      </c>
      <c r="L154" s="64">
        <v>5674.916666666667</v>
      </c>
      <c r="M154" s="57">
        <v>509.75</v>
      </c>
      <c r="N154" s="22">
        <v>4.416666666666667</v>
      </c>
      <c r="O154" s="22">
        <v>289.5</v>
      </c>
      <c r="P154" s="22">
        <v>0</v>
      </c>
      <c r="Q154" s="22">
        <v>456.08333333333331</v>
      </c>
      <c r="R154" s="22">
        <v>121.5</v>
      </c>
      <c r="S154" s="22">
        <v>278.5</v>
      </c>
      <c r="T154" s="22">
        <v>554.08333333333337</v>
      </c>
      <c r="U154" s="22">
        <v>5843.75</v>
      </c>
      <c r="V154" s="22">
        <v>14758.5</v>
      </c>
      <c r="W154" s="64">
        <f t="shared" si="13"/>
        <v>13529.333333333334</v>
      </c>
      <c r="X154" s="22">
        <v>35066.083333333328</v>
      </c>
      <c r="Y154" s="23">
        <v>33663.991666666669</v>
      </c>
      <c r="Z154" s="240">
        <v>32290.361026649469</v>
      </c>
      <c r="AA154" s="72">
        <v>54780.083333333336</v>
      </c>
      <c r="AB154" s="22">
        <v>2635.5467957608121</v>
      </c>
      <c r="AC154" s="22">
        <v>2216.8457245886693</v>
      </c>
      <c r="AD154" s="22">
        <v>118.08333333333333</v>
      </c>
      <c r="AE154" s="22">
        <v>13.25</v>
      </c>
      <c r="AF154" s="22">
        <v>652.23185524747316</v>
      </c>
      <c r="AG154" s="22">
        <v>991.65747025666951</v>
      </c>
      <c r="AH154" s="24">
        <v>181110.22578333333</v>
      </c>
      <c r="AI154" s="14"/>
      <c r="AJ154" s="14"/>
      <c r="AK154" s="14"/>
      <c r="AL154" s="14"/>
      <c r="AM154" s="14"/>
    </row>
    <row r="155" spans="1:39" x14ac:dyDescent="0.25">
      <c r="A155" s="19" t="s">
        <v>130</v>
      </c>
      <c r="B155" s="56" t="s">
        <v>95</v>
      </c>
      <c r="C155" s="21">
        <f t="shared" si="11"/>
        <v>22.416666666666664</v>
      </c>
      <c r="D155" s="21">
        <f t="shared" si="12"/>
        <v>269</v>
      </c>
      <c r="F155" s="22">
        <v>0.25</v>
      </c>
      <c r="G155" s="22">
        <v>9.6666666666666661</v>
      </c>
      <c r="H155" s="22">
        <v>8.3333333333333329E-2</v>
      </c>
      <c r="I155" s="22">
        <v>0.91666666666666663</v>
      </c>
      <c r="J155" s="22">
        <v>0</v>
      </c>
      <c r="K155" s="22">
        <v>0</v>
      </c>
      <c r="L155" s="64">
        <v>1.25</v>
      </c>
      <c r="M155" s="57">
        <v>0</v>
      </c>
      <c r="N155" s="22">
        <v>0</v>
      </c>
      <c r="O155" s="22">
        <v>0</v>
      </c>
      <c r="P155" s="22">
        <v>0</v>
      </c>
      <c r="Q155" s="22">
        <v>8.3333333333333329E-2</v>
      </c>
      <c r="R155" s="22">
        <v>0</v>
      </c>
      <c r="S155" s="22">
        <v>0</v>
      </c>
      <c r="T155" s="22">
        <v>0.33333333333333331</v>
      </c>
      <c r="U155" s="22">
        <v>1.1666666666666667</v>
      </c>
      <c r="V155" s="22">
        <v>11.416666666666666</v>
      </c>
      <c r="W155" s="64">
        <f t="shared" si="13"/>
        <v>1.5</v>
      </c>
      <c r="X155" s="22">
        <v>22.416666666666664</v>
      </c>
      <c r="Y155" s="23">
        <v>21.7</v>
      </c>
      <c r="Z155" s="240">
        <v>20.889037037037038</v>
      </c>
      <c r="AA155" s="72">
        <v>25.166666666666664</v>
      </c>
      <c r="AB155" s="22">
        <v>19.083333333333332</v>
      </c>
      <c r="AC155" s="22">
        <v>1.0530549071725643</v>
      </c>
      <c r="AD155" s="22">
        <v>0</v>
      </c>
      <c r="AE155" s="22">
        <v>0</v>
      </c>
      <c r="AF155" s="22">
        <v>1.4583333333333333</v>
      </c>
      <c r="AG155" s="22">
        <v>8.8125</v>
      </c>
      <c r="AH155" s="24">
        <v>117.00829999999999</v>
      </c>
      <c r="AI155" s="14"/>
      <c r="AJ155" s="14"/>
      <c r="AK155" s="14"/>
      <c r="AL155" s="14"/>
      <c r="AM155" s="14"/>
    </row>
    <row r="156" spans="1:39" x14ac:dyDescent="0.25">
      <c r="A156" s="19" t="s">
        <v>130</v>
      </c>
      <c r="B156" s="56" t="s">
        <v>96</v>
      </c>
      <c r="C156" s="21">
        <f t="shared" si="11"/>
        <v>31205.916666666672</v>
      </c>
      <c r="D156" s="21">
        <f t="shared" si="12"/>
        <v>374471.00000000006</v>
      </c>
      <c r="F156" s="22">
        <v>6606.166666666667</v>
      </c>
      <c r="G156" s="22">
        <v>13062.75</v>
      </c>
      <c r="H156" s="22">
        <v>502.33333333333331</v>
      </c>
      <c r="I156" s="22">
        <v>1517.3333333333333</v>
      </c>
      <c r="J156" s="22">
        <v>19.166666666666668</v>
      </c>
      <c r="K156" s="22">
        <v>0</v>
      </c>
      <c r="L156" s="64">
        <v>1138.75</v>
      </c>
      <c r="M156" s="57">
        <v>558.25</v>
      </c>
      <c r="N156" s="22">
        <v>1.6666666666666667</v>
      </c>
      <c r="O156" s="22">
        <v>116.66666666666667</v>
      </c>
      <c r="P156" s="22">
        <v>0</v>
      </c>
      <c r="Q156" s="22">
        <v>467.58333333333331</v>
      </c>
      <c r="R156" s="22">
        <v>10.416666666666666</v>
      </c>
      <c r="S156" s="22">
        <v>150.91666666666666</v>
      </c>
      <c r="T156" s="22">
        <v>152.91666666666666</v>
      </c>
      <c r="U156" s="22">
        <v>8948.0833333333339</v>
      </c>
      <c r="V156" s="22">
        <v>15299.166666666666</v>
      </c>
      <c r="W156" s="64">
        <f t="shared" si="13"/>
        <v>16207.5</v>
      </c>
      <c r="X156" s="22">
        <v>30647.666666666664</v>
      </c>
      <c r="Y156" s="23">
        <v>29660.808333333334</v>
      </c>
      <c r="Z156" s="240">
        <v>28670.667077082882</v>
      </c>
      <c r="AA156" s="72">
        <v>48552.166666666672</v>
      </c>
      <c r="AB156" s="22">
        <v>1853.2859440267337</v>
      </c>
      <c r="AC156" s="22">
        <v>1967.8474809052921</v>
      </c>
      <c r="AD156" s="22">
        <v>1397.6805555555557</v>
      </c>
      <c r="AE156" s="22">
        <v>722.96944444444443</v>
      </c>
      <c r="AF156" s="22">
        <v>773.45733606909243</v>
      </c>
      <c r="AG156" s="22">
        <v>539.91430397882061</v>
      </c>
      <c r="AH156" s="24">
        <v>160760.79441666664</v>
      </c>
      <c r="AI156" s="14"/>
      <c r="AJ156" s="14"/>
      <c r="AK156" s="14"/>
      <c r="AL156" s="14"/>
      <c r="AM156" s="14"/>
    </row>
    <row r="157" spans="1:39" x14ac:dyDescent="0.25">
      <c r="A157" s="19" t="s">
        <v>130</v>
      </c>
      <c r="B157" s="56" t="s">
        <v>97</v>
      </c>
      <c r="C157" s="21">
        <f t="shared" si="11"/>
        <v>16156.250000000002</v>
      </c>
      <c r="D157" s="21">
        <f t="shared" si="12"/>
        <v>193875.00000000003</v>
      </c>
      <c r="F157" s="22">
        <v>3613.1666666666665</v>
      </c>
      <c r="G157" s="22">
        <v>7009</v>
      </c>
      <c r="H157" s="22">
        <v>296.83333333333331</v>
      </c>
      <c r="I157" s="22">
        <v>726.58333333333337</v>
      </c>
      <c r="J157" s="22">
        <v>6.75</v>
      </c>
      <c r="K157" s="22">
        <v>0</v>
      </c>
      <c r="L157" s="64">
        <v>802.83333333333337</v>
      </c>
      <c r="M157" s="57">
        <v>299.75</v>
      </c>
      <c r="N157" s="22">
        <v>1.25</v>
      </c>
      <c r="O157" s="22">
        <v>60.25</v>
      </c>
      <c r="P157" s="22">
        <v>0</v>
      </c>
      <c r="Q157" s="22">
        <v>216</v>
      </c>
      <c r="R157" s="22">
        <v>7.75</v>
      </c>
      <c r="S157" s="22">
        <v>99.416666666666671</v>
      </c>
      <c r="T157" s="22">
        <v>79.916666666666671</v>
      </c>
      <c r="U157" s="22">
        <v>4767.75</v>
      </c>
      <c r="V157" s="22">
        <v>7749</v>
      </c>
      <c r="W157" s="64">
        <f t="shared" si="13"/>
        <v>8777.1666666666661</v>
      </c>
      <c r="X157" s="22">
        <v>15856.5</v>
      </c>
      <c r="Y157" s="23">
        <v>15380.591666666665</v>
      </c>
      <c r="Z157" s="240">
        <v>14852.29216698904</v>
      </c>
      <c r="AA157" s="72">
        <v>25736.25</v>
      </c>
      <c r="AB157" s="22">
        <v>927.99384606938941</v>
      </c>
      <c r="AC157" s="22">
        <v>1043.1809997460882</v>
      </c>
      <c r="AD157" s="22">
        <v>936.26666666666677</v>
      </c>
      <c r="AE157" s="22">
        <v>442.46230158730151</v>
      </c>
      <c r="AF157" s="22">
        <v>418.85721925862089</v>
      </c>
      <c r="AG157" s="22">
        <v>254.56831340538426</v>
      </c>
      <c r="AH157" s="24">
        <v>83286.665183333331</v>
      </c>
      <c r="AI157" s="14"/>
    </row>
    <row r="158" spans="1:39" x14ac:dyDescent="0.25">
      <c r="A158" s="264" t="s">
        <v>145</v>
      </c>
      <c r="B158" s="264"/>
      <c r="C158" s="49">
        <f>SUM(C76:C157)</f>
        <v>3458168.1666666665</v>
      </c>
      <c r="D158" s="49">
        <f t="shared" ref="D158" si="14">SUM(D76:D157)</f>
        <v>41498018</v>
      </c>
      <c r="F158" s="50">
        <f>SUM(F76:F157)</f>
        <v>663574.74999999988</v>
      </c>
      <c r="G158" s="50">
        <f t="shared" ref="G158:W158" si="15">SUM(G76:G157)</f>
        <v>1473054.4999999995</v>
      </c>
      <c r="H158" s="50">
        <f t="shared" si="15"/>
        <v>49985.416666666708</v>
      </c>
      <c r="I158" s="50">
        <f t="shared" si="15"/>
        <v>160029.91666666666</v>
      </c>
      <c r="J158" s="50">
        <f t="shared" si="15"/>
        <v>817.91666666666652</v>
      </c>
      <c r="K158" s="50">
        <f t="shared" si="15"/>
        <v>32.666666666666664</v>
      </c>
      <c r="L158" s="67">
        <f t="shared" si="15"/>
        <v>355077.49999999983</v>
      </c>
      <c r="M158" s="50">
        <f t="shared" si="15"/>
        <v>52760.083333333321</v>
      </c>
      <c r="N158" s="50">
        <f t="shared" si="15"/>
        <v>529.00000000000011</v>
      </c>
      <c r="O158" s="50">
        <f t="shared" si="15"/>
        <v>28222.666666666664</v>
      </c>
      <c r="P158" s="50">
        <f t="shared" si="15"/>
        <v>0.25</v>
      </c>
      <c r="Q158" s="50">
        <f t="shared" si="15"/>
        <v>43823.583333333328</v>
      </c>
      <c r="R158" s="50">
        <f t="shared" si="15"/>
        <v>6338.583333333333</v>
      </c>
      <c r="S158" s="50">
        <f t="shared" si="15"/>
        <v>35059.083333333328</v>
      </c>
      <c r="T158" s="50">
        <f t="shared" si="15"/>
        <v>58602.749999999985</v>
      </c>
      <c r="U158" s="50">
        <f>SUM(U76:U157)</f>
        <v>761100.33333333337</v>
      </c>
      <c r="V158" s="50">
        <f t="shared" si="15"/>
        <v>1633956.2500000012</v>
      </c>
      <c r="W158" s="67">
        <f t="shared" si="15"/>
        <v>1509719.5833333333</v>
      </c>
      <c r="X158" s="270" t="s">
        <v>146</v>
      </c>
      <c r="Y158" s="270"/>
      <c r="Z158" s="12">
        <f>SUM(Z76:Z157)</f>
        <v>3163839.0063786083</v>
      </c>
      <c r="AA158" s="74">
        <f>SUM(AA76:AA157)</f>
        <v>5322965.2499999991</v>
      </c>
      <c r="AB158" s="30"/>
      <c r="AC158" s="30"/>
      <c r="AD158" s="30"/>
      <c r="AE158" s="270" t="s">
        <v>171</v>
      </c>
      <c r="AF158" s="270"/>
      <c r="AG158" s="270"/>
      <c r="AH158" s="79">
        <f>SUM(AH76:AH157)</f>
        <v>17742255.946833327</v>
      </c>
      <c r="AI158" s="14"/>
    </row>
    <row r="159" spans="1:39" s="6" customFormat="1" ht="15.75" customHeight="1" x14ac:dyDescent="0.25">
      <c r="A159" s="51"/>
      <c r="B159" s="51"/>
      <c r="C159" s="51"/>
      <c r="D159" s="52"/>
      <c r="F159" s="53">
        <f>+C159/12</f>
        <v>0</v>
      </c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4"/>
      <c r="AA159" s="53"/>
      <c r="AB159" s="53"/>
      <c r="AC159" s="53"/>
      <c r="AD159" s="53"/>
      <c r="AE159" s="273" t="s">
        <v>170</v>
      </c>
      <c r="AF159" s="273"/>
      <c r="AG159" s="273"/>
      <c r="AH159" s="81">
        <f>+AH158/$AK$7</f>
        <v>3168259.9905059515</v>
      </c>
      <c r="AI159" s="26"/>
    </row>
    <row r="160" spans="1:39" x14ac:dyDescent="0.25">
      <c r="A160" s="51"/>
      <c r="B160" s="51"/>
      <c r="C160" s="51"/>
      <c r="D160" s="51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4"/>
      <c r="AA160" s="53"/>
      <c r="AB160" s="53"/>
      <c r="AC160" s="53"/>
      <c r="AD160" s="53"/>
      <c r="AE160" s="53"/>
      <c r="AF160" s="53"/>
      <c r="AG160" s="53"/>
      <c r="AH160" s="58"/>
      <c r="AI160" s="14"/>
    </row>
    <row r="161" spans="1:39" x14ac:dyDescent="0.25">
      <c r="A161" s="259" t="s">
        <v>133</v>
      </c>
      <c r="B161" s="259" t="s">
        <v>134</v>
      </c>
      <c r="C161" s="259" t="s">
        <v>138</v>
      </c>
      <c r="D161" s="259" t="s">
        <v>139</v>
      </c>
      <c r="F161" s="268" t="s">
        <v>18</v>
      </c>
      <c r="G161" s="268"/>
      <c r="H161" s="268" t="s">
        <v>19</v>
      </c>
      <c r="I161" s="268"/>
      <c r="J161" s="12" t="s">
        <v>20</v>
      </c>
      <c r="K161" s="12" t="s">
        <v>21</v>
      </c>
      <c r="L161" s="63" t="s">
        <v>22</v>
      </c>
      <c r="M161" s="12" t="s">
        <v>23</v>
      </c>
      <c r="N161" s="12" t="s">
        <v>24</v>
      </c>
      <c r="O161" s="12" t="s">
        <v>25</v>
      </c>
      <c r="P161" s="13" t="s">
        <v>26</v>
      </c>
      <c r="Q161" s="13" t="s">
        <v>27</v>
      </c>
      <c r="R161" s="13" t="s">
        <v>28</v>
      </c>
      <c r="S161" s="267" t="s">
        <v>29</v>
      </c>
      <c r="T161" s="267"/>
      <c r="U161" s="268" t="s">
        <v>30</v>
      </c>
      <c r="V161" s="268"/>
      <c r="W161" s="268" t="s">
        <v>142</v>
      </c>
      <c r="X161" s="268"/>
      <c r="Y161" s="268"/>
      <c r="Z161" s="268"/>
      <c r="AA161" s="268"/>
      <c r="AB161" s="269" t="s">
        <v>32</v>
      </c>
      <c r="AC161" s="269"/>
      <c r="AD161" s="269"/>
      <c r="AE161" s="269"/>
      <c r="AF161" s="269"/>
      <c r="AG161" s="269"/>
      <c r="AH161" s="265" t="s">
        <v>160</v>
      </c>
      <c r="AI161" s="14"/>
      <c r="AJ161" s="14"/>
      <c r="AK161" s="14"/>
      <c r="AL161" s="14"/>
      <c r="AM161" s="14"/>
    </row>
    <row r="162" spans="1:39" x14ac:dyDescent="0.25">
      <c r="A162" s="259"/>
      <c r="B162" s="259"/>
      <c r="C162" s="259"/>
      <c r="D162" s="259"/>
      <c r="F162" s="15" t="s">
        <v>35</v>
      </c>
      <c r="G162" s="12" t="s">
        <v>128</v>
      </c>
      <c r="H162" s="15" t="s">
        <v>35</v>
      </c>
      <c r="I162" s="12" t="s">
        <v>128</v>
      </c>
      <c r="J162" s="12" t="s">
        <v>128</v>
      </c>
      <c r="K162" s="12" t="s">
        <v>36</v>
      </c>
      <c r="L162" s="63" t="s">
        <v>36</v>
      </c>
      <c r="M162" s="12" t="s">
        <v>36</v>
      </c>
      <c r="N162" s="12" t="s">
        <v>128</v>
      </c>
      <c r="O162" s="12" t="s">
        <v>128</v>
      </c>
      <c r="P162" s="16"/>
      <c r="Q162" s="12" t="s">
        <v>128</v>
      </c>
      <c r="R162" s="12" t="s">
        <v>128</v>
      </c>
      <c r="S162" s="15" t="s">
        <v>127</v>
      </c>
      <c r="T162" s="12" t="s">
        <v>128</v>
      </c>
      <c r="U162" s="15" t="s">
        <v>35</v>
      </c>
      <c r="V162" s="12" t="s">
        <v>128</v>
      </c>
      <c r="W162" s="63" t="s">
        <v>10</v>
      </c>
      <c r="X162" s="13" t="s">
        <v>37</v>
      </c>
      <c r="Y162" s="12" t="s">
        <v>38</v>
      </c>
      <c r="Z162" s="12" t="s">
        <v>39</v>
      </c>
      <c r="AA162" s="70" t="s">
        <v>40</v>
      </c>
      <c r="AB162" s="17" t="s">
        <v>41</v>
      </c>
      <c r="AC162" s="18" t="s">
        <v>42</v>
      </c>
      <c r="AD162" s="17" t="s">
        <v>43</v>
      </c>
      <c r="AE162" s="17" t="s">
        <v>44</v>
      </c>
      <c r="AF162" s="17" t="s">
        <v>10</v>
      </c>
      <c r="AG162" s="17" t="s">
        <v>45</v>
      </c>
      <c r="AH162" s="266"/>
      <c r="AI162" s="14"/>
      <c r="AJ162" s="14"/>
      <c r="AK162" s="14"/>
      <c r="AL162" s="14"/>
      <c r="AM162" s="14"/>
    </row>
    <row r="163" spans="1:39" x14ac:dyDescent="0.25">
      <c r="A163" s="19" t="s">
        <v>131</v>
      </c>
      <c r="B163" s="20">
        <v>200</v>
      </c>
      <c r="C163" s="21">
        <f t="shared" ref="C163:C226" si="16">+AA163-W163-L163</f>
        <v>16575</v>
      </c>
      <c r="D163" s="21">
        <f t="shared" ref="D163:D226" si="17">+C163*12</f>
        <v>198900</v>
      </c>
      <c r="F163" s="22">
        <v>879.83333333333337</v>
      </c>
      <c r="G163" s="22">
        <v>6491.583333333333</v>
      </c>
      <c r="H163" s="22">
        <v>73.25</v>
      </c>
      <c r="I163" s="22">
        <v>795.16666666666663</v>
      </c>
      <c r="J163" s="22">
        <v>3.3333333333333335</v>
      </c>
      <c r="K163" s="22">
        <v>0</v>
      </c>
      <c r="L163" s="64">
        <v>1246.6666666666667</v>
      </c>
      <c r="M163" s="22">
        <v>322.08333333333331</v>
      </c>
      <c r="N163" s="22">
        <v>2.4166666666666665</v>
      </c>
      <c r="O163" s="22">
        <v>104.08333333333333</v>
      </c>
      <c r="P163" s="22">
        <v>0</v>
      </c>
      <c r="Q163" s="22">
        <v>248.75</v>
      </c>
      <c r="R163" s="22">
        <v>13.166666666666666</v>
      </c>
      <c r="S163" s="22">
        <v>19.416666666666668</v>
      </c>
      <c r="T163" s="22">
        <v>242.83333333333334</v>
      </c>
      <c r="U163" s="22">
        <v>1275.5833333333333</v>
      </c>
      <c r="V163" s="22">
        <v>8351.5833333333339</v>
      </c>
      <c r="W163" s="64">
        <f t="shared" ref="W163:W226" si="18">+U163+S163+H163+F163</f>
        <v>2248.0833333333335</v>
      </c>
      <c r="X163" s="22">
        <v>16252.916666666668</v>
      </c>
      <c r="Y163" s="23">
        <v>15654.399999999996</v>
      </c>
      <c r="Z163" s="240">
        <v>15098.637091482196</v>
      </c>
      <c r="AA163" s="72">
        <v>20069.75</v>
      </c>
      <c r="AB163" s="22">
        <v>891.402135980597</v>
      </c>
      <c r="AC163" s="22">
        <v>813.82650094806115</v>
      </c>
      <c r="AD163" s="22">
        <v>269.23055555555555</v>
      </c>
      <c r="AE163" s="22">
        <v>138.16944444444445</v>
      </c>
      <c r="AF163" s="22">
        <v>108.17600085523425</v>
      </c>
      <c r="AG163" s="22">
        <v>391.61306756268135</v>
      </c>
      <c r="AH163" s="24">
        <v>84663.009950000007</v>
      </c>
      <c r="AI163" s="14"/>
      <c r="AM163" s="14"/>
    </row>
    <row r="164" spans="1:39" x14ac:dyDescent="0.25">
      <c r="A164" s="19" t="s">
        <v>131</v>
      </c>
      <c r="B164" s="20">
        <v>201</v>
      </c>
      <c r="C164" s="21">
        <f t="shared" si="16"/>
        <v>12864.583333333332</v>
      </c>
      <c r="D164" s="21">
        <f t="shared" si="17"/>
        <v>154375</v>
      </c>
      <c r="F164" s="22">
        <v>310.41666666666669</v>
      </c>
      <c r="G164" s="22">
        <v>5384.083333333333</v>
      </c>
      <c r="H164" s="22">
        <v>134.66666666666666</v>
      </c>
      <c r="I164" s="22">
        <v>1326.5833333333333</v>
      </c>
      <c r="J164" s="22">
        <v>2.25</v>
      </c>
      <c r="K164" s="22">
        <v>0</v>
      </c>
      <c r="L164" s="64">
        <v>941.83333333333337</v>
      </c>
      <c r="M164" s="22">
        <v>292.91666666666669</v>
      </c>
      <c r="N164" s="22">
        <v>2.0833333333333335</v>
      </c>
      <c r="O164" s="22">
        <v>98.5</v>
      </c>
      <c r="P164" s="22">
        <v>0</v>
      </c>
      <c r="Q164" s="22">
        <v>40.5</v>
      </c>
      <c r="R164" s="22">
        <v>6.083333333333333</v>
      </c>
      <c r="S164" s="22">
        <v>6.416666666666667</v>
      </c>
      <c r="T164" s="22">
        <v>117.5</v>
      </c>
      <c r="U164" s="22">
        <v>440.08333333333331</v>
      </c>
      <c r="V164" s="22">
        <v>5594.083333333333</v>
      </c>
      <c r="W164" s="64">
        <f t="shared" si="18"/>
        <v>891.58333333333326</v>
      </c>
      <c r="X164" s="22">
        <v>12571.666666666664</v>
      </c>
      <c r="Y164" s="23">
        <v>11716.966666666667</v>
      </c>
      <c r="Z164" s="240">
        <v>11228.627919191918</v>
      </c>
      <c r="AA164" s="72">
        <v>14698</v>
      </c>
      <c r="AB164" s="22">
        <v>582.2134849640571</v>
      </c>
      <c r="AC164" s="22">
        <v>595.52558677841409</v>
      </c>
      <c r="AD164" s="22">
        <v>335.24027777777781</v>
      </c>
      <c r="AE164" s="22">
        <v>205.95595238095237</v>
      </c>
      <c r="AF164" s="22">
        <v>42.598552045462796</v>
      </c>
      <c r="AG164" s="22">
        <v>269.80746645929713</v>
      </c>
      <c r="AH164" s="24">
        <v>62973.493983333326</v>
      </c>
      <c r="AI164" s="14"/>
      <c r="AJ164" s="14"/>
      <c r="AK164" s="14"/>
      <c r="AL164" s="14"/>
      <c r="AM164" s="14"/>
    </row>
    <row r="165" spans="1:39" x14ac:dyDescent="0.25">
      <c r="A165" s="19" t="s">
        <v>131</v>
      </c>
      <c r="B165" s="20">
        <v>202</v>
      </c>
      <c r="C165" s="21">
        <f t="shared" si="16"/>
        <v>20888</v>
      </c>
      <c r="D165" s="21">
        <f t="shared" si="17"/>
        <v>250656</v>
      </c>
      <c r="F165" s="22">
        <v>444.91666666666669</v>
      </c>
      <c r="G165" s="22">
        <v>7732.333333333333</v>
      </c>
      <c r="H165" s="22">
        <v>122.33333333333333</v>
      </c>
      <c r="I165" s="22">
        <v>1881.6666666666667</v>
      </c>
      <c r="J165" s="22">
        <v>3</v>
      </c>
      <c r="K165" s="22">
        <v>0</v>
      </c>
      <c r="L165" s="64">
        <v>1542.5</v>
      </c>
      <c r="M165" s="22">
        <v>380</v>
      </c>
      <c r="N165" s="22">
        <v>3</v>
      </c>
      <c r="O165" s="22">
        <v>120.83333333333333</v>
      </c>
      <c r="P165" s="22">
        <v>0</v>
      </c>
      <c r="Q165" s="22">
        <v>77.916666666666671</v>
      </c>
      <c r="R165" s="22">
        <v>12.666666666666666</v>
      </c>
      <c r="S165" s="22">
        <v>12.916666666666666</v>
      </c>
      <c r="T165" s="22">
        <v>359.75</v>
      </c>
      <c r="U165" s="22">
        <v>744.08333333333337</v>
      </c>
      <c r="V165" s="22">
        <v>10316.833333333334</v>
      </c>
      <c r="W165" s="64">
        <f t="shared" si="18"/>
        <v>1324.25</v>
      </c>
      <c r="X165" s="22">
        <v>20508</v>
      </c>
      <c r="Y165" s="23">
        <v>19199.125000000004</v>
      </c>
      <c r="Z165" s="240">
        <v>18491.676273873483</v>
      </c>
      <c r="AA165" s="72">
        <v>23754.75</v>
      </c>
      <c r="AB165" s="22">
        <v>951.61514028813792</v>
      </c>
      <c r="AC165" s="22">
        <v>962.41417248308971</v>
      </c>
      <c r="AD165" s="22">
        <v>528.81666666666672</v>
      </c>
      <c r="AE165" s="22">
        <v>301.01626984126983</v>
      </c>
      <c r="AF165" s="22">
        <v>63.377805267450583</v>
      </c>
      <c r="AG165" s="22">
        <v>444.1186675103437</v>
      </c>
      <c r="AH165" s="24">
        <v>103685.0321</v>
      </c>
      <c r="AI165" s="14"/>
      <c r="AJ165" s="14"/>
      <c r="AK165" s="14"/>
      <c r="AL165" s="14"/>
      <c r="AM165" s="14"/>
    </row>
    <row r="166" spans="1:39" x14ac:dyDescent="0.25">
      <c r="A166" s="19" t="s">
        <v>131</v>
      </c>
      <c r="B166" s="20">
        <v>203</v>
      </c>
      <c r="C166" s="21">
        <f t="shared" si="16"/>
        <v>21794.083333333332</v>
      </c>
      <c r="D166" s="21">
        <f t="shared" si="17"/>
        <v>261529</v>
      </c>
      <c r="F166" s="22">
        <v>2172</v>
      </c>
      <c r="G166" s="22">
        <v>9777.6666666666661</v>
      </c>
      <c r="H166" s="22">
        <v>168.08333333333334</v>
      </c>
      <c r="I166" s="22">
        <v>1256</v>
      </c>
      <c r="J166" s="22">
        <v>49.333333333333336</v>
      </c>
      <c r="K166" s="22">
        <v>0</v>
      </c>
      <c r="L166" s="64">
        <v>1940.75</v>
      </c>
      <c r="M166" s="22">
        <v>584.41666666666663</v>
      </c>
      <c r="N166" s="22">
        <v>1.25</v>
      </c>
      <c r="O166" s="22">
        <v>270.5</v>
      </c>
      <c r="P166" s="22">
        <v>0</v>
      </c>
      <c r="Q166" s="22">
        <v>96.333333333333329</v>
      </c>
      <c r="R166" s="22">
        <v>12.833333333333334</v>
      </c>
      <c r="S166" s="22">
        <v>27.75</v>
      </c>
      <c r="T166" s="22">
        <v>201.83333333333334</v>
      </c>
      <c r="U166" s="22">
        <v>2182.5833333333335</v>
      </c>
      <c r="V166" s="22">
        <v>9543.9166666666661</v>
      </c>
      <c r="W166" s="64">
        <f t="shared" si="18"/>
        <v>4550.416666666667</v>
      </c>
      <c r="X166" s="22">
        <v>21209.666666666668</v>
      </c>
      <c r="Y166" s="23">
        <v>20355.150000000001</v>
      </c>
      <c r="Z166" s="240">
        <v>19535.975414427965</v>
      </c>
      <c r="AA166" s="72">
        <v>28285.25</v>
      </c>
      <c r="AB166" s="22">
        <v>922.72149428247815</v>
      </c>
      <c r="AC166" s="22">
        <v>1148.0072412766247</v>
      </c>
      <c r="AD166" s="22">
        <v>1231.288888888889</v>
      </c>
      <c r="AE166" s="22">
        <v>713.943253968254</v>
      </c>
      <c r="AF166" s="22">
        <v>217.58514100633667</v>
      </c>
      <c r="AG166" s="22">
        <v>352.56817663807072</v>
      </c>
      <c r="AH166" s="24">
        <v>109554.92925</v>
      </c>
      <c r="AI166" s="14"/>
      <c r="AJ166" s="14"/>
      <c r="AK166" s="14"/>
      <c r="AL166" s="14"/>
      <c r="AM166" s="14"/>
    </row>
    <row r="167" spans="1:39" x14ac:dyDescent="0.25">
      <c r="A167" s="19" t="s">
        <v>131</v>
      </c>
      <c r="B167" s="20">
        <v>204</v>
      </c>
      <c r="C167" s="21">
        <f t="shared" si="16"/>
        <v>14568.333333333336</v>
      </c>
      <c r="D167" s="21">
        <f t="shared" si="17"/>
        <v>174820.00000000003</v>
      </c>
      <c r="F167" s="22">
        <v>1219.4166666666667</v>
      </c>
      <c r="G167" s="22">
        <v>5705.666666666667</v>
      </c>
      <c r="H167" s="22">
        <v>129</v>
      </c>
      <c r="I167" s="22">
        <v>1495.75</v>
      </c>
      <c r="J167" s="22">
        <v>13.333333333333334</v>
      </c>
      <c r="K167" s="22">
        <v>0</v>
      </c>
      <c r="L167" s="64">
        <v>1365.25</v>
      </c>
      <c r="M167" s="22">
        <v>428.25</v>
      </c>
      <c r="N167" s="22">
        <v>4.666666666666667</v>
      </c>
      <c r="O167" s="22">
        <v>96.833333333333329</v>
      </c>
      <c r="P167" s="22">
        <v>0</v>
      </c>
      <c r="Q167" s="22">
        <v>76.833333333333329</v>
      </c>
      <c r="R167" s="22">
        <v>10.25</v>
      </c>
      <c r="S167" s="22">
        <v>17.333333333333332</v>
      </c>
      <c r="T167" s="22">
        <v>137.08333333333334</v>
      </c>
      <c r="U167" s="22">
        <v>1319</v>
      </c>
      <c r="V167" s="22">
        <v>6599.666666666667</v>
      </c>
      <c r="W167" s="64">
        <f t="shared" si="18"/>
        <v>2684.75</v>
      </c>
      <c r="X167" s="22">
        <v>14140.083333333332</v>
      </c>
      <c r="Y167" s="23">
        <v>13174.091666666667</v>
      </c>
      <c r="Z167" s="240">
        <v>12669.766978938316</v>
      </c>
      <c r="AA167" s="72">
        <v>18618.333333333336</v>
      </c>
      <c r="AB167" s="22">
        <v>737.76324416112755</v>
      </c>
      <c r="AC167" s="22">
        <v>754.53351457513088</v>
      </c>
      <c r="AD167" s="22">
        <v>357.10833333333335</v>
      </c>
      <c r="AE167" s="22">
        <v>313.56865079365076</v>
      </c>
      <c r="AF167" s="22">
        <v>128.19233405483405</v>
      </c>
      <c r="AG167" s="22">
        <v>304.78545505314673</v>
      </c>
      <c r="AH167" s="24">
        <v>71047.428533333354</v>
      </c>
      <c r="AI167" s="14"/>
      <c r="AJ167" s="14"/>
      <c r="AK167" s="14"/>
      <c r="AL167" s="14"/>
      <c r="AM167" s="14"/>
    </row>
    <row r="168" spans="1:39" x14ac:dyDescent="0.25">
      <c r="A168" s="19" t="s">
        <v>131</v>
      </c>
      <c r="B168" s="20">
        <v>206</v>
      </c>
      <c r="C168" s="21">
        <f t="shared" si="16"/>
        <v>26911.333333333339</v>
      </c>
      <c r="D168" s="21">
        <f t="shared" si="17"/>
        <v>322936.00000000006</v>
      </c>
      <c r="F168" s="22">
        <v>1848.75</v>
      </c>
      <c r="G168" s="22">
        <v>9721.8333333333339</v>
      </c>
      <c r="H168" s="22">
        <v>380.16666666666669</v>
      </c>
      <c r="I168" s="22">
        <v>4181.333333333333</v>
      </c>
      <c r="J168" s="22">
        <v>11.416666666666666</v>
      </c>
      <c r="K168" s="22">
        <v>0</v>
      </c>
      <c r="L168" s="64">
        <v>1159.25</v>
      </c>
      <c r="M168" s="22">
        <v>323.75</v>
      </c>
      <c r="N168" s="22">
        <v>3.6666666666666665</v>
      </c>
      <c r="O168" s="22">
        <v>192.58333333333334</v>
      </c>
      <c r="P168" s="22">
        <v>0</v>
      </c>
      <c r="Q168" s="22">
        <v>129.91666666666666</v>
      </c>
      <c r="R168" s="22">
        <v>16.583333333333332</v>
      </c>
      <c r="S168" s="22">
        <v>20.416666666666668</v>
      </c>
      <c r="T168" s="22">
        <v>195.25</v>
      </c>
      <c r="U168" s="22">
        <v>2621</v>
      </c>
      <c r="V168" s="22">
        <v>12135</v>
      </c>
      <c r="W168" s="64">
        <f t="shared" si="18"/>
        <v>4870.333333333333</v>
      </c>
      <c r="X168" s="22">
        <v>26587.583333333336</v>
      </c>
      <c r="Y168" s="23">
        <v>23981.158333333329</v>
      </c>
      <c r="Z168" s="240">
        <v>23070.433534135682</v>
      </c>
      <c r="AA168" s="72">
        <v>32940.916666666672</v>
      </c>
      <c r="AB168" s="22">
        <v>1309.0927253905518</v>
      </c>
      <c r="AC168" s="22">
        <v>1334.6090112439454</v>
      </c>
      <c r="AD168" s="22">
        <v>749.6680555555555</v>
      </c>
      <c r="AE168" s="22">
        <v>446.76051587301578</v>
      </c>
      <c r="AF168" s="22">
        <v>232.77326228945219</v>
      </c>
      <c r="AG168" s="22">
        <v>538.15973155054985</v>
      </c>
      <c r="AH168" s="24">
        <v>129377.32181666668</v>
      </c>
      <c r="AI168" s="14"/>
      <c r="AJ168" s="14"/>
      <c r="AK168" s="14"/>
      <c r="AL168" s="14"/>
      <c r="AM168" s="14"/>
    </row>
    <row r="169" spans="1:39" x14ac:dyDescent="0.25">
      <c r="A169" s="19" t="s">
        <v>131</v>
      </c>
      <c r="B169" s="20">
        <v>207</v>
      </c>
      <c r="C169" s="21">
        <f t="shared" si="16"/>
        <v>14640.583333333334</v>
      </c>
      <c r="D169" s="21">
        <f t="shared" si="17"/>
        <v>175687</v>
      </c>
      <c r="F169" s="22">
        <v>447.83333333333331</v>
      </c>
      <c r="G169" s="22">
        <v>5702.833333333333</v>
      </c>
      <c r="H169" s="22">
        <v>38.75</v>
      </c>
      <c r="I169" s="22">
        <v>683.16666666666663</v>
      </c>
      <c r="J169" s="22">
        <v>6.25</v>
      </c>
      <c r="K169" s="22">
        <v>0</v>
      </c>
      <c r="L169" s="64">
        <v>868.5</v>
      </c>
      <c r="M169" s="22">
        <v>273.91666666666669</v>
      </c>
      <c r="N169" s="22">
        <v>1.3333333333333333</v>
      </c>
      <c r="O169" s="22">
        <v>126.41666666666667</v>
      </c>
      <c r="P169" s="22">
        <v>0</v>
      </c>
      <c r="Q169" s="22">
        <v>39.666666666666664</v>
      </c>
      <c r="R169" s="22">
        <v>10</v>
      </c>
      <c r="S169" s="22">
        <v>10.583333333333334</v>
      </c>
      <c r="T169" s="22">
        <v>250.91666666666666</v>
      </c>
      <c r="U169" s="22">
        <v>653.41666666666663</v>
      </c>
      <c r="V169" s="22">
        <v>7546.083333333333</v>
      </c>
      <c r="W169" s="64">
        <f t="shared" si="18"/>
        <v>1150.5833333333333</v>
      </c>
      <c r="X169" s="22">
        <v>14366.666666666668</v>
      </c>
      <c r="Y169" s="23">
        <v>13831.308333333334</v>
      </c>
      <c r="Z169" s="240">
        <v>13334.591097141629</v>
      </c>
      <c r="AA169" s="72">
        <v>16659.666666666668</v>
      </c>
      <c r="AB169" s="22">
        <v>757.86659641528058</v>
      </c>
      <c r="AC169" s="22">
        <v>674.77054886721157</v>
      </c>
      <c r="AD169" s="22">
        <v>130.03749999999999</v>
      </c>
      <c r="AE169" s="22">
        <v>103.80972222222222</v>
      </c>
      <c r="AF169" s="22">
        <v>55.34693898778567</v>
      </c>
      <c r="AG169" s="22">
        <v>351.25982871374748</v>
      </c>
      <c r="AH169" s="24">
        <v>74769.685866666681</v>
      </c>
      <c r="AI169" s="14"/>
      <c r="AJ169" s="14"/>
      <c r="AK169" s="14"/>
      <c r="AL169" s="14"/>
      <c r="AM169" s="14"/>
    </row>
    <row r="170" spans="1:39" x14ac:dyDescent="0.25">
      <c r="A170" s="19" t="s">
        <v>131</v>
      </c>
      <c r="B170" s="20">
        <v>208</v>
      </c>
      <c r="C170" s="21">
        <f t="shared" si="16"/>
        <v>20714.500000000007</v>
      </c>
      <c r="D170" s="21">
        <f t="shared" si="17"/>
        <v>248574.00000000009</v>
      </c>
      <c r="F170" s="22">
        <v>972.16666666666663</v>
      </c>
      <c r="G170" s="22">
        <v>8820.8333333333339</v>
      </c>
      <c r="H170" s="22">
        <v>103.25</v>
      </c>
      <c r="I170" s="22">
        <v>1197.5</v>
      </c>
      <c r="J170" s="22">
        <v>7.25</v>
      </c>
      <c r="K170" s="22">
        <v>0</v>
      </c>
      <c r="L170" s="64">
        <v>1484.5833333333333</v>
      </c>
      <c r="M170" s="22">
        <v>394.08333333333331</v>
      </c>
      <c r="N170" s="22">
        <v>2.1666666666666665</v>
      </c>
      <c r="O170" s="22">
        <v>86.333333333333329</v>
      </c>
      <c r="P170" s="22">
        <v>0</v>
      </c>
      <c r="Q170" s="22">
        <v>61.333333333333336</v>
      </c>
      <c r="R170" s="22">
        <v>7.583333333333333</v>
      </c>
      <c r="S170" s="22">
        <v>14.166666666666666</v>
      </c>
      <c r="T170" s="22">
        <v>216.83333333333334</v>
      </c>
      <c r="U170" s="22">
        <v>1303.75</v>
      </c>
      <c r="V170" s="22">
        <v>9920.5833333333339</v>
      </c>
      <c r="W170" s="64">
        <f t="shared" si="18"/>
        <v>2393.3333333333335</v>
      </c>
      <c r="X170" s="22">
        <v>20320.416666666672</v>
      </c>
      <c r="Y170" s="23">
        <v>19493.5</v>
      </c>
      <c r="Z170" s="240">
        <v>18735.73160283688</v>
      </c>
      <c r="AA170" s="72">
        <v>24592.416666666672</v>
      </c>
      <c r="AB170" s="22">
        <v>995.62721337269397</v>
      </c>
      <c r="AC170" s="22">
        <v>996.36226757186739</v>
      </c>
      <c r="AD170" s="22">
        <v>529.48194444444448</v>
      </c>
      <c r="AE170" s="22">
        <v>284.11785714285713</v>
      </c>
      <c r="AF170" s="22">
        <v>114.31437701632211</v>
      </c>
      <c r="AG170" s="22">
        <v>440.65641817818596</v>
      </c>
      <c r="AH170" s="24">
        <v>105054.81950000001</v>
      </c>
      <c r="AI170" s="14"/>
      <c r="AJ170" s="14"/>
      <c r="AK170" s="14"/>
      <c r="AL170" s="14"/>
      <c r="AM170" s="14"/>
    </row>
    <row r="171" spans="1:39" x14ac:dyDescent="0.25">
      <c r="A171" s="19" t="s">
        <v>131</v>
      </c>
      <c r="B171" s="20">
        <v>209</v>
      </c>
      <c r="C171" s="21">
        <f t="shared" si="16"/>
        <v>6944.2500000000009</v>
      </c>
      <c r="D171" s="21">
        <f t="shared" si="17"/>
        <v>83331.000000000015</v>
      </c>
      <c r="F171" s="22">
        <v>216.5</v>
      </c>
      <c r="G171" s="22">
        <v>2900.4166666666665</v>
      </c>
      <c r="H171" s="22">
        <v>41.583333333333336</v>
      </c>
      <c r="I171" s="22">
        <v>537.16666666666663</v>
      </c>
      <c r="J171" s="22">
        <v>1.6666666666666667</v>
      </c>
      <c r="K171" s="22">
        <v>0</v>
      </c>
      <c r="L171" s="64">
        <v>612.66666666666663</v>
      </c>
      <c r="M171" s="22">
        <v>170.16666666666666</v>
      </c>
      <c r="N171" s="22">
        <v>1.6666666666666667</v>
      </c>
      <c r="O171" s="22">
        <v>54.166666666666664</v>
      </c>
      <c r="P171" s="22">
        <v>0</v>
      </c>
      <c r="Q171" s="22">
        <v>24.5</v>
      </c>
      <c r="R171" s="22">
        <v>4.166666666666667</v>
      </c>
      <c r="S171" s="22">
        <v>4.416666666666667</v>
      </c>
      <c r="T171" s="22">
        <v>84.416666666666671</v>
      </c>
      <c r="U171" s="22">
        <v>315.75</v>
      </c>
      <c r="V171" s="22">
        <v>3165.9166666666665</v>
      </c>
      <c r="W171" s="64">
        <f t="shared" si="18"/>
        <v>578.25</v>
      </c>
      <c r="X171" s="22">
        <v>6774.0833333333321</v>
      </c>
      <c r="Y171" s="23">
        <v>6409.5750000000007</v>
      </c>
      <c r="Z171" s="240">
        <v>6152.7726608639578</v>
      </c>
      <c r="AA171" s="72">
        <v>8135.1666666666679</v>
      </c>
      <c r="AB171" s="22">
        <v>317.21300967339295</v>
      </c>
      <c r="AC171" s="22">
        <v>329.67754248284518</v>
      </c>
      <c r="AD171" s="22">
        <v>198.40694444444443</v>
      </c>
      <c r="AE171" s="22">
        <v>122.6015873015873</v>
      </c>
      <c r="AF171" s="22">
        <v>27.533022609223977</v>
      </c>
      <c r="AG171" s="22">
        <v>144.83999353208449</v>
      </c>
      <c r="AH171" s="24">
        <v>34502.933400000002</v>
      </c>
      <c r="AI171" s="14"/>
    </row>
    <row r="172" spans="1:39" x14ac:dyDescent="0.25">
      <c r="A172" s="19" t="s">
        <v>131</v>
      </c>
      <c r="B172" s="20">
        <v>212</v>
      </c>
      <c r="C172" s="21">
        <f t="shared" si="16"/>
        <v>209636.83333333334</v>
      </c>
      <c r="D172" s="21">
        <f t="shared" si="17"/>
        <v>2515642</v>
      </c>
      <c r="F172" s="22">
        <v>45926.333333333336</v>
      </c>
      <c r="G172" s="22">
        <v>89713.25</v>
      </c>
      <c r="H172" s="22">
        <v>4125.583333333333</v>
      </c>
      <c r="I172" s="22">
        <v>10406.833333333334</v>
      </c>
      <c r="J172" s="22">
        <v>80.916666666666671</v>
      </c>
      <c r="K172" s="22">
        <v>0</v>
      </c>
      <c r="L172" s="64">
        <v>17049.416666666668</v>
      </c>
      <c r="M172" s="22">
        <v>3568</v>
      </c>
      <c r="N172" s="22">
        <v>36.5</v>
      </c>
      <c r="O172" s="22">
        <v>1802.5</v>
      </c>
      <c r="P172" s="22">
        <v>0</v>
      </c>
      <c r="Q172" s="22">
        <v>2044.5833333333333</v>
      </c>
      <c r="R172" s="22">
        <v>411.75</v>
      </c>
      <c r="S172" s="22">
        <v>2605</v>
      </c>
      <c r="T172" s="22">
        <v>4864.916666666667</v>
      </c>
      <c r="U172" s="22">
        <v>49920.583333333336</v>
      </c>
      <c r="V172" s="22">
        <v>96707.583333333328</v>
      </c>
      <c r="W172" s="64">
        <f t="shared" si="18"/>
        <v>102577.5</v>
      </c>
      <c r="X172" s="22">
        <v>206068.83333333331</v>
      </c>
      <c r="Y172" s="23">
        <v>197392.27500000002</v>
      </c>
      <c r="Z172" s="240">
        <v>190327.9252365499</v>
      </c>
      <c r="AA172" s="72">
        <v>329263.75</v>
      </c>
      <c r="AB172" s="22">
        <v>12486.944542185503</v>
      </c>
      <c r="AC172" s="22">
        <v>13345.243484530738</v>
      </c>
      <c r="AD172" s="22">
        <v>10027.890277777777</v>
      </c>
      <c r="AE172" s="22">
        <v>4812.1498015873012</v>
      </c>
      <c r="AF172" s="22">
        <v>4896.5735607959296</v>
      </c>
      <c r="AG172" s="22">
        <v>3795.1854906947869</v>
      </c>
      <c r="AH172" s="24">
        <v>1067412.4867499999</v>
      </c>
      <c r="AI172" s="14"/>
    </row>
    <row r="173" spans="1:39" x14ac:dyDescent="0.25">
      <c r="A173" s="19" t="s">
        <v>131</v>
      </c>
      <c r="B173" s="20">
        <v>213</v>
      </c>
      <c r="C173" s="21">
        <f t="shared" si="16"/>
        <v>68472.416666666672</v>
      </c>
      <c r="D173" s="21">
        <f t="shared" si="17"/>
        <v>821669</v>
      </c>
      <c r="F173" s="22">
        <v>13128</v>
      </c>
      <c r="G173" s="22">
        <v>27509.333333333332</v>
      </c>
      <c r="H173" s="22">
        <v>1068</v>
      </c>
      <c r="I173" s="22">
        <v>3243.75</v>
      </c>
      <c r="J173" s="22">
        <v>29.5</v>
      </c>
      <c r="K173" s="22">
        <v>0.66666666666666663</v>
      </c>
      <c r="L173" s="64">
        <v>7209.333333333333</v>
      </c>
      <c r="M173" s="22">
        <v>1369.0833333333333</v>
      </c>
      <c r="N173" s="22">
        <v>27.333333333333332</v>
      </c>
      <c r="O173" s="22">
        <v>730.41666666666663</v>
      </c>
      <c r="P173" s="22">
        <v>0</v>
      </c>
      <c r="Q173" s="22">
        <v>1775.1666666666667</v>
      </c>
      <c r="R173" s="22">
        <v>114.25</v>
      </c>
      <c r="S173" s="22">
        <v>390.91666666666669</v>
      </c>
      <c r="T173" s="22">
        <v>791.33333333333337</v>
      </c>
      <c r="U173" s="22">
        <v>15378.5</v>
      </c>
      <c r="V173" s="22">
        <v>32881.583333333336</v>
      </c>
      <c r="W173" s="64">
        <f t="shared" si="18"/>
        <v>29965.416666666664</v>
      </c>
      <c r="X173" s="22">
        <v>67102.666666666672</v>
      </c>
      <c r="Y173" s="23">
        <v>64760.75</v>
      </c>
      <c r="Z173" s="240">
        <v>62616.159104663653</v>
      </c>
      <c r="AA173" s="72">
        <v>105647.16666666666</v>
      </c>
      <c r="AB173" s="22">
        <v>3802.4338837046507</v>
      </c>
      <c r="AC173" s="22">
        <v>4279.4692640054627</v>
      </c>
      <c r="AD173" s="22">
        <v>3605.6999999999994</v>
      </c>
      <c r="AE173" s="22">
        <v>2024.9571428571428</v>
      </c>
      <c r="AF173" s="22">
        <v>1429.5235469272657</v>
      </c>
      <c r="AG173" s="22">
        <v>1186.4551683886925</v>
      </c>
      <c r="AH173" s="24">
        <v>351083.26975000004</v>
      </c>
      <c r="AI173" s="14"/>
    </row>
    <row r="174" spans="1:39" x14ac:dyDescent="0.25">
      <c r="A174" s="19" t="s">
        <v>131</v>
      </c>
      <c r="B174" s="20">
        <v>215</v>
      </c>
      <c r="C174" s="21">
        <f t="shared" si="16"/>
        <v>50334.249999999985</v>
      </c>
      <c r="D174" s="21">
        <f t="shared" si="17"/>
        <v>604010.99999999977</v>
      </c>
      <c r="F174" s="22">
        <v>3934.3333333333335</v>
      </c>
      <c r="G174" s="22">
        <v>23652.333333333332</v>
      </c>
      <c r="H174" s="22">
        <v>299.08333333333331</v>
      </c>
      <c r="I174" s="22">
        <v>2764.1666666666665</v>
      </c>
      <c r="J174" s="22">
        <v>54.833333333333336</v>
      </c>
      <c r="K174" s="22">
        <v>0</v>
      </c>
      <c r="L174" s="64">
        <v>2489.0833333333335</v>
      </c>
      <c r="M174" s="22">
        <v>1112.75</v>
      </c>
      <c r="N174" s="22">
        <v>5.75</v>
      </c>
      <c r="O174" s="22">
        <v>510.66666666666669</v>
      </c>
      <c r="P174" s="22">
        <v>0</v>
      </c>
      <c r="Q174" s="22">
        <v>377.33333333333331</v>
      </c>
      <c r="R174" s="22">
        <v>26.666666666666668</v>
      </c>
      <c r="S174" s="22">
        <v>46.916666666666664</v>
      </c>
      <c r="T174" s="22">
        <v>422</v>
      </c>
      <c r="U174" s="22">
        <v>4019.75</v>
      </c>
      <c r="V174" s="22">
        <v>21407.75</v>
      </c>
      <c r="W174" s="64">
        <f t="shared" si="18"/>
        <v>8300.0833333333339</v>
      </c>
      <c r="X174" s="22">
        <v>49221.5</v>
      </c>
      <c r="Y174" s="23">
        <v>47352</v>
      </c>
      <c r="Z174" s="240">
        <v>45358.049172290273</v>
      </c>
      <c r="AA174" s="72">
        <v>61123.416666666657</v>
      </c>
      <c r="AB174" s="22">
        <v>2339.0173848653253</v>
      </c>
      <c r="AC174" s="22">
        <v>2477.5992489384189</v>
      </c>
      <c r="AD174" s="22">
        <v>1720.3680555555557</v>
      </c>
      <c r="AE174" s="22">
        <v>919.0466269841271</v>
      </c>
      <c r="AF174" s="22">
        <v>396.29072838552247</v>
      </c>
      <c r="AG174" s="22">
        <v>971.36332823990142</v>
      </c>
      <c r="AH174" s="24">
        <v>254368.41435000001</v>
      </c>
      <c r="AI174" s="14"/>
    </row>
    <row r="175" spans="1:39" x14ac:dyDescent="0.25">
      <c r="A175" s="19" t="s">
        <v>131</v>
      </c>
      <c r="B175" s="20">
        <v>216</v>
      </c>
      <c r="C175" s="21">
        <f t="shared" si="16"/>
        <v>8061.583333333333</v>
      </c>
      <c r="D175" s="21">
        <f t="shared" si="17"/>
        <v>96739</v>
      </c>
      <c r="F175" s="22">
        <v>389.16666666666669</v>
      </c>
      <c r="G175" s="22">
        <v>3170.5</v>
      </c>
      <c r="H175" s="22">
        <v>30.083333333333332</v>
      </c>
      <c r="I175" s="22">
        <v>476.33333333333331</v>
      </c>
      <c r="J175" s="22">
        <v>0.91666666666666663</v>
      </c>
      <c r="K175" s="22">
        <v>0</v>
      </c>
      <c r="L175" s="64">
        <v>457.66666666666669</v>
      </c>
      <c r="M175" s="22">
        <v>70.25</v>
      </c>
      <c r="N175" s="22">
        <v>3.75</v>
      </c>
      <c r="O175" s="22">
        <v>69.583333333333329</v>
      </c>
      <c r="P175" s="22">
        <v>0</v>
      </c>
      <c r="Q175" s="22">
        <v>21.083333333333332</v>
      </c>
      <c r="R175" s="22">
        <v>6.416666666666667</v>
      </c>
      <c r="S175" s="22">
        <v>5.916666666666667</v>
      </c>
      <c r="T175" s="22">
        <v>67.083333333333329</v>
      </c>
      <c r="U175" s="22">
        <v>566.66666666666663</v>
      </c>
      <c r="V175" s="22">
        <v>4175.666666666667</v>
      </c>
      <c r="W175" s="64">
        <f t="shared" si="18"/>
        <v>991.83333333333326</v>
      </c>
      <c r="X175" s="22">
        <v>7991.3333333333339</v>
      </c>
      <c r="Y175" s="23">
        <v>7671.9916666666659</v>
      </c>
      <c r="Z175" s="240">
        <v>7399.1988247725467</v>
      </c>
      <c r="AA175" s="72">
        <v>9511.0833333333339</v>
      </c>
      <c r="AB175" s="22">
        <v>439.3846202297575</v>
      </c>
      <c r="AC175" s="22">
        <v>385.18374683269076</v>
      </c>
      <c r="AD175" s="22">
        <v>59.847222222222221</v>
      </c>
      <c r="AE175" s="22">
        <v>33.516666666666666</v>
      </c>
      <c r="AF175" s="22">
        <v>47.694091701585982</v>
      </c>
      <c r="AG175" s="22">
        <v>195.84526426408576</v>
      </c>
      <c r="AH175" s="24">
        <v>41487.368283333337</v>
      </c>
      <c r="AI175" s="14"/>
    </row>
    <row r="176" spans="1:39" x14ac:dyDescent="0.25">
      <c r="A176" s="19" t="s">
        <v>131</v>
      </c>
      <c r="B176" s="20">
        <v>217</v>
      </c>
      <c r="C176" s="21">
        <f t="shared" si="16"/>
        <v>7559.25</v>
      </c>
      <c r="D176" s="21">
        <f t="shared" si="17"/>
        <v>90711</v>
      </c>
      <c r="F176" s="22">
        <v>414.66666666666669</v>
      </c>
      <c r="G176" s="22">
        <v>3439.25</v>
      </c>
      <c r="H176" s="22">
        <v>37.083333333333336</v>
      </c>
      <c r="I176" s="22">
        <v>519.5</v>
      </c>
      <c r="J176" s="22">
        <v>3.1666666666666665</v>
      </c>
      <c r="K176" s="22">
        <v>0</v>
      </c>
      <c r="L176" s="64">
        <v>186.41666666666666</v>
      </c>
      <c r="M176" s="22">
        <v>103.33333333333333</v>
      </c>
      <c r="N176" s="22">
        <v>0.16666666666666666</v>
      </c>
      <c r="O176" s="22">
        <v>36.833333333333336</v>
      </c>
      <c r="P176" s="22">
        <v>0</v>
      </c>
      <c r="Q176" s="22">
        <v>18.5</v>
      </c>
      <c r="R176" s="22">
        <v>3.9166666666666665</v>
      </c>
      <c r="S176" s="22">
        <v>4.75</v>
      </c>
      <c r="T176" s="22">
        <v>64.333333333333329</v>
      </c>
      <c r="U176" s="22">
        <v>453.58333333333331</v>
      </c>
      <c r="V176" s="22">
        <v>3370.25</v>
      </c>
      <c r="W176" s="64">
        <f t="shared" si="18"/>
        <v>910.08333333333326</v>
      </c>
      <c r="X176" s="22">
        <v>7455.9166666666661</v>
      </c>
      <c r="Y176" s="23">
        <v>7112.0499999999993</v>
      </c>
      <c r="Z176" s="240">
        <v>6815.0555516870818</v>
      </c>
      <c r="AA176" s="72">
        <v>8655.75</v>
      </c>
      <c r="AB176" s="22">
        <v>417.2528737852536</v>
      </c>
      <c r="AC176" s="22">
        <v>350.00490884062441</v>
      </c>
      <c r="AD176" s="22">
        <v>0</v>
      </c>
      <c r="AE176" s="22">
        <v>0</v>
      </c>
      <c r="AF176" s="22">
        <v>43.878558674353862</v>
      </c>
      <c r="AG176" s="22">
        <v>186.68715755544986</v>
      </c>
      <c r="AH176" s="24">
        <v>38219.338850000007</v>
      </c>
      <c r="AI176" s="14"/>
    </row>
    <row r="177" spans="1:35" x14ac:dyDescent="0.25">
      <c r="A177" s="19" t="s">
        <v>131</v>
      </c>
      <c r="B177" s="29">
        <v>221</v>
      </c>
      <c r="C177" s="21">
        <f t="shared" si="16"/>
        <v>65934.083333333343</v>
      </c>
      <c r="D177" s="21">
        <f t="shared" si="17"/>
        <v>791209.00000000012</v>
      </c>
      <c r="F177" s="30">
        <v>14378.583333333334</v>
      </c>
      <c r="G177" s="30">
        <v>28379</v>
      </c>
      <c r="H177" s="30">
        <v>1196.1666666666667</v>
      </c>
      <c r="I177" s="30">
        <v>2962.5833333333335</v>
      </c>
      <c r="J177" s="30">
        <v>13.583333333333334</v>
      </c>
      <c r="K177" s="30">
        <v>8.3333333333333329E-2</v>
      </c>
      <c r="L177" s="65">
        <v>6824.75</v>
      </c>
      <c r="M177" s="30">
        <v>884.58333333333337</v>
      </c>
      <c r="N177" s="30">
        <v>6.416666666666667</v>
      </c>
      <c r="O177" s="30">
        <v>366</v>
      </c>
      <c r="P177" s="30">
        <v>0</v>
      </c>
      <c r="Q177" s="30">
        <v>638.33333333333337</v>
      </c>
      <c r="R177" s="30">
        <v>93.916666666666671</v>
      </c>
      <c r="S177" s="30">
        <v>1098.1666666666667</v>
      </c>
      <c r="T177" s="30">
        <v>1862.4166666666667</v>
      </c>
      <c r="U177" s="30">
        <v>15713.916666666666</v>
      </c>
      <c r="V177" s="30">
        <v>30727.166666666668</v>
      </c>
      <c r="W177" s="64">
        <f t="shared" si="18"/>
        <v>32386.833333333336</v>
      </c>
      <c r="X177" s="30">
        <v>65049.416666666672</v>
      </c>
      <c r="Y177" s="31">
        <v>62340.658333333326</v>
      </c>
      <c r="Z177" s="240">
        <v>60099.5300218497</v>
      </c>
      <c r="AA177" s="72">
        <v>105145.66666666667</v>
      </c>
      <c r="AB177" s="32">
        <v>4262.5264298757438</v>
      </c>
      <c r="AC177" s="33">
        <v>4260.9581376293836</v>
      </c>
      <c r="AD177" s="33">
        <v>2350.3833333333332</v>
      </c>
      <c r="AE177" s="33">
        <v>1131.401388888889</v>
      </c>
      <c r="AF177" s="33">
        <v>1546.2324387219696</v>
      </c>
      <c r="AG177" s="33">
        <v>1358.1469955768871</v>
      </c>
      <c r="AH177" s="34">
        <v>337075.42061666661</v>
      </c>
      <c r="AI177" s="14"/>
    </row>
    <row r="178" spans="1:35" x14ac:dyDescent="0.25">
      <c r="A178" s="19" t="s">
        <v>131</v>
      </c>
      <c r="B178" s="29">
        <v>222</v>
      </c>
      <c r="C178" s="21">
        <f t="shared" si="16"/>
        <v>56197.66666666665</v>
      </c>
      <c r="D178" s="21">
        <f t="shared" si="17"/>
        <v>674371.99999999977</v>
      </c>
      <c r="F178" s="30">
        <v>11459.666666666666</v>
      </c>
      <c r="G178" s="30">
        <v>23372.083333333332</v>
      </c>
      <c r="H178" s="30">
        <v>988.41666666666663</v>
      </c>
      <c r="I178" s="30">
        <v>2756</v>
      </c>
      <c r="J178" s="30">
        <v>7.916666666666667</v>
      </c>
      <c r="K178" s="30">
        <v>0.16666666666666666</v>
      </c>
      <c r="L178" s="65">
        <v>5432.916666666667</v>
      </c>
      <c r="M178" s="30">
        <v>915.25</v>
      </c>
      <c r="N178" s="30">
        <v>3.9166666666666665</v>
      </c>
      <c r="O178" s="30">
        <v>303.5</v>
      </c>
      <c r="P178" s="30">
        <v>0</v>
      </c>
      <c r="Q178" s="30">
        <v>460</v>
      </c>
      <c r="R178" s="30">
        <v>70.5</v>
      </c>
      <c r="S178" s="30">
        <v>764.16666666666663</v>
      </c>
      <c r="T178" s="30">
        <v>1450.6666666666667</v>
      </c>
      <c r="U178" s="30">
        <v>13441</v>
      </c>
      <c r="V178" s="30">
        <v>26857.666666666668</v>
      </c>
      <c r="W178" s="64">
        <f t="shared" si="18"/>
        <v>26653.25</v>
      </c>
      <c r="X178" s="30">
        <v>55282.25</v>
      </c>
      <c r="Y178" s="31">
        <v>52903.316666666658</v>
      </c>
      <c r="Z178" s="240">
        <v>51052.565744107742</v>
      </c>
      <c r="AA178" s="72">
        <v>88283.833333333314</v>
      </c>
      <c r="AB178" s="32">
        <v>3548.2958030369077</v>
      </c>
      <c r="AC178" s="33">
        <v>3576.2363816300681</v>
      </c>
      <c r="AD178" s="33">
        <v>1987.5680555555557</v>
      </c>
      <c r="AE178" s="33">
        <v>1034.179365079365</v>
      </c>
      <c r="AF178" s="33">
        <v>1270.6355846797494</v>
      </c>
      <c r="AG178" s="33">
        <v>1138.8301091785793</v>
      </c>
      <c r="AH178" s="34">
        <v>286309.95548333332</v>
      </c>
      <c r="AI178" s="14"/>
    </row>
    <row r="179" spans="1:35" x14ac:dyDescent="0.25">
      <c r="A179" s="19" t="s">
        <v>131</v>
      </c>
      <c r="B179" s="29">
        <v>223</v>
      </c>
      <c r="C179" s="21">
        <f t="shared" si="16"/>
        <v>58231.500000000015</v>
      </c>
      <c r="D179" s="21">
        <f t="shared" si="17"/>
        <v>698778.00000000023</v>
      </c>
      <c r="F179" s="30">
        <v>11056.583333333334</v>
      </c>
      <c r="G179" s="30">
        <v>23549.75</v>
      </c>
      <c r="H179" s="30">
        <v>728.25</v>
      </c>
      <c r="I179" s="30">
        <v>2173.5</v>
      </c>
      <c r="J179" s="30">
        <v>13.833333333333334</v>
      </c>
      <c r="K179" s="30">
        <v>0</v>
      </c>
      <c r="L179" s="65">
        <v>3479.5833333333335</v>
      </c>
      <c r="M179" s="30">
        <v>861.58333333333337</v>
      </c>
      <c r="N179" s="30">
        <v>5.333333333333333</v>
      </c>
      <c r="O179" s="30">
        <v>325.25</v>
      </c>
      <c r="P179" s="30">
        <v>0</v>
      </c>
      <c r="Q179" s="30">
        <v>409.16666666666669</v>
      </c>
      <c r="R179" s="30">
        <v>69.583333333333329</v>
      </c>
      <c r="S179" s="30">
        <v>618.16666666666663</v>
      </c>
      <c r="T179" s="30">
        <v>1294.3333333333333</v>
      </c>
      <c r="U179" s="30">
        <v>13192.833333333334</v>
      </c>
      <c r="V179" s="30">
        <v>29529.166666666668</v>
      </c>
      <c r="W179" s="64">
        <f t="shared" si="18"/>
        <v>25595.833333333336</v>
      </c>
      <c r="X179" s="30">
        <v>57369.916666666664</v>
      </c>
      <c r="Y179" s="31">
        <v>55418.649999999994</v>
      </c>
      <c r="Z179" s="240">
        <v>53571.855515581345</v>
      </c>
      <c r="AA179" s="72">
        <v>87306.916666666686</v>
      </c>
      <c r="AB179" s="30">
        <v>3514.7431494579664</v>
      </c>
      <c r="AC179" s="30">
        <v>3538.117938311756</v>
      </c>
      <c r="AD179" s="30">
        <v>2058.1166666666663</v>
      </c>
      <c r="AE179" s="30">
        <v>944.11190476190461</v>
      </c>
      <c r="AF179" s="30">
        <v>1221.8911495223567</v>
      </c>
      <c r="AG179" s="30">
        <v>1146.4259999678047</v>
      </c>
      <c r="AH179" s="40">
        <v>300400.7</v>
      </c>
      <c r="AI179" s="14"/>
    </row>
    <row r="180" spans="1:35" x14ac:dyDescent="0.25">
      <c r="A180" s="19" t="s">
        <v>131</v>
      </c>
      <c r="B180" s="29">
        <v>224</v>
      </c>
      <c r="C180" s="21">
        <f t="shared" si="16"/>
        <v>93195.250000000015</v>
      </c>
      <c r="D180" s="21">
        <f t="shared" si="17"/>
        <v>1118343.0000000002</v>
      </c>
      <c r="F180" s="30">
        <v>19046.083333333332</v>
      </c>
      <c r="G180" s="30">
        <v>38129</v>
      </c>
      <c r="H180" s="30">
        <v>1836.6666666666667</v>
      </c>
      <c r="I180" s="30">
        <v>5444.25</v>
      </c>
      <c r="J180" s="30">
        <v>11</v>
      </c>
      <c r="K180" s="30">
        <v>8.3333333333333329E-2</v>
      </c>
      <c r="L180" s="65">
        <v>6883</v>
      </c>
      <c r="M180" s="30">
        <v>2531.0833333333335</v>
      </c>
      <c r="N180" s="30">
        <v>4.666666666666667</v>
      </c>
      <c r="O180" s="30">
        <v>499</v>
      </c>
      <c r="P180" s="30">
        <v>0</v>
      </c>
      <c r="Q180" s="30">
        <v>742.08333333333337</v>
      </c>
      <c r="R180" s="30">
        <v>90.416666666666671</v>
      </c>
      <c r="S180" s="30">
        <v>1043.4166666666667</v>
      </c>
      <c r="T180" s="30">
        <v>1829.4166666666667</v>
      </c>
      <c r="U180" s="30">
        <v>22501.5</v>
      </c>
      <c r="V180" s="30">
        <v>43914.25</v>
      </c>
      <c r="W180" s="64">
        <f t="shared" si="18"/>
        <v>44427.666666666672</v>
      </c>
      <c r="X180" s="30">
        <v>90664.083333333328</v>
      </c>
      <c r="Y180" s="31">
        <v>86482.824999999997</v>
      </c>
      <c r="Z180" s="240">
        <v>83461.282086037681</v>
      </c>
      <c r="AA180" s="72">
        <v>144505.91666666669</v>
      </c>
      <c r="AB180" s="32">
        <v>5636.3514097331608</v>
      </c>
      <c r="AC180" s="33">
        <v>5854.3565287604579</v>
      </c>
      <c r="AD180" s="33">
        <v>3734.2541666666662</v>
      </c>
      <c r="AE180" s="33">
        <v>2010.3208333333332</v>
      </c>
      <c r="AF180" s="33">
        <v>2120.6227583121181</v>
      </c>
      <c r="AG180" s="33">
        <v>1757.8643257105214</v>
      </c>
      <c r="AH180" s="34">
        <v>468073.31045000005</v>
      </c>
      <c r="AI180" s="14"/>
    </row>
    <row r="181" spans="1:35" x14ac:dyDescent="0.25">
      <c r="A181" s="19" t="s">
        <v>131</v>
      </c>
      <c r="B181" s="29">
        <v>228</v>
      </c>
      <c r="C181" s="21">
        <f t="shared" si="16"/>
        <v>32610.666666666668</v>
      </c>
      <c r="D181" s="21">
        <f t="shared" si="17"/>
        <v>391328</v>
      </c>
      <c r="F181" s="30">
        <v>5276.333333333333</v>
      </c>
      <c r="G181" s="30">
        <v>13126.166666666666</v>
      </c>
      <c r="H181" s="30">
        <v>479.33333333333331</v>
      </c>
      <c r="I181" s="30">
        <v>1796.9166666666667</v>
      </c>
      <c r="J181" s="30">
        <v>5.5</v>
      </c>
      <c r="K181" s="30">
        <v>0</v>
      </c>
      <c r="L181" s="65">
        <v>2669.6666666666665</v>
      </c>
      <c r="M181" s="30">
        <v>680.58333333333337</v>
      </c>
      <c r="N181" s="30">
        <v>2.1666666666666665</v>
      </c>
      <c r="O181" s="30">
        <v>198.58333333333334</v>
      </c>
      <c r="P181" s="30">
        <v>0</v>
      </c>
      <c r="Q181" s="30">
        <v>202.75</v>
      </c>
      <c r="R181" s="30">
        <v>41.583333333333336</v>
      </c>
      <c r="S181" s="30">
        <v>168.16666666666666</v>
      </c>
      <c r="T181" s="30">
        <v>468.91666666666669</v>
      </c>
      <c r="U181" s="30">
        <v>6274.416666666667</v>
      </c>
      <c r="V181" s="30">
        <v>16087.5</v>
      </c>
      <c r="W181" s="64">
        <f t="shared" si="18"/>
        <v>12198.25</v>
      </c>
      <c r="X181" s="30">
        <v>31930.083333333332</v>
      </c>
      <c r="Y181" s="31">
        <v>30617.474999999995</v>
      </c>
      <c r="Z181" s="240">
        <v>29561.256385199511</v>
      </c>
      <c r="AA181" s="72">
        <v>47478.583333333336</v>
      </c>
      <c r="AB181" s="30">
        <v>1870.5290010269412</v>
      </c>
      <c r="AC181" s="30">
        <v>1922.8631872867948</v>
      </c>
      <c r="AD181" s="30">
        <v>1229.8458333333333</v>
      </c>
      <c r="AE181" s="30">
        <v>581.99087301587304</v>
      </c>
      <c r="AF181" s="30">
        <v>581.81781421604069</v>
      </c>
      <c r="AG181" s="30">
        <v>644.35559340545024</v>
      </c>
      <c r="AH181" s="40">
        <v>165758.88239999997</v>
      </c>
      <c r="AI181" s="14"/>
    </row>
    <row r="182" spans="1:35" x14ac:dyDescent="0.25">
      <c r="A182" s="19" t="s">
        <v>131</v>
      </c>
      <c r="B182" s="29">
        <v>229</v>
      </c>
      <c r="C182" s="21">
        <f t="shared" si="16"/>
        <v>129609.24999999999</v>
      </c>
      <c r="D182" s="21">
        <f t="shared" si="17"/>
        <v>1555310.9999999998</v>
      </c>
      <c r="F182" s="30">
        <v>22502.5</v>
      </c>
      <c r="G182" s="30">
        <v>53872.666666666664</v>
      </c>
      <c r="H182" s="30">
        <v>1860.25</v>
      </c>
      <c r="I182" s="30">
        <v>6679.25</v>
      </c>
      <c r="J182" s="30">
        <v>15.083333333333334</v>
      </c>
      <c r="K182" s="30">
        <v>0.16666666666666666</v>
      </c>
      <c r="L182" s="65">
        <v>9699.5833333333339</v>
      </c>
      <c r="M182" s="30">
        <v>1930.3333333333333</v>
      </c>
      <c r="N182" s="30">
        <v>5.25</v>
      </c>
      <c r="O182" s="30">
        <v>836.25</v>
      </c>
      <c r="P182" s="30">
        <v>0</v>
      </c>
      <c r="Q182" s="30">
        <v>722.41666666666663</v>
      </c>
      <c r="R182" s="30">
        <v>212.41666666666666</v>
      </c>
      <c r="S182" s="30">
        <v>1641.25</v>
      </c>
      <c r="T182" s="30">
        <v>3909.9166666666665</v>
      </c>
      <c r="U182" s="30">
        <v>26163.333333333332</v>
      </c>
      <c r="V182" s="30">
        <v>61425.5</v>
      </c>
      <c r="W182" s="64">
        <f t="shared" si="18"/>
        <v>52167.333333333328</v>
      </c>
      <c r="X182" s="30">
        <v>127678.75</v>
      </c>
      <c r="Y182" s="31">
        <v>121716.24166666668</v>
      </c>
      <c r="Z182" s="240">
        <v>117329.30263521742</v>
      </c>
      <c r="AA182" s="72">
        <v>191476.16666666666</v>
      </c>
      <c r="AB182" s="32">
        <v>7714.6093027776951</v>
      </c>
      <c r="AC182" s="33">
        <v>7752.0478603417241</v>
      </c>
      <c r="AD182" s="33">
        <v>4282.281944444444</v>
      </c>
      <c r="AE182" s="33">
        <v>2203.948412698413</v>
      </c>
      <c r="AF182" s="33">
        <v>2488.5208348605379</v>
      </c>
      <c r="AG182" s="33">
        <v>2613.0442339585788</v>
      </c>
      <c r="AH182" s="34">
        <v>658009.39188333333</v>
      </c>
      <c r="AI182" s="14"/>
    </row>
    <row r="183" spans="1:35" x14ac:dyDescent="0.25">
      <c r="A183" s="19" t="s">
        <v>131</v>
      </c>
      <c r="B183" s="29">
        <v>230</v>
      </c>
      <c r="C183" s="21">
        <f t="shared" si="16"/>
        <v>38712.666666666679</v>
      </c>
      <c r="D183" s="21">
        <f t="shared" si="17"/>
        <v>464552.00000000012</v>
      </c>
      <c r="F183" s="30">
        <v>6679.416666666667</v>
      </c>
      <c r="G183" s="30">
        <v>15197.25</v>
      </c>
      <c r="H183" s="30">
        <v>581.41666666666663</v>
      </c>
      <c r="I183" s="30">
        <v>1205.4166666666667</v>
      </c>
      <c r="J183" s="30">
        <v>5.833333333333333</v>
      </c>
      <c r="K183" s="30">
        <v>0.33333333333333331</v>
      </c>
      <c r="L183" s="65">
        <v>4654</v>
      </c>
      <c r="M183" s="30">
        <v>377.5</v>
      </c>
      <c r="N183" s="30">
        <v>5.75</v>
      </c>
      <c r="O183" s="30">
        <v>217.5</v>
      </c>
      <c r="P183" s="30">
        <v>0</v>
      </c>
      <c r="Q183" s="30">
        <v>444.41666666666669</v>
      </c>
      <c r="R183" s="30">
        <v>178.83333333333334</v>
      </c>
      <c r="S183" s="30">
        <v>535.66666666666663</v>
      </c>
      <c r="T183" s="30">
        <v>1718.4166666666667</v>
      </c>
      <c r="U183" s="30">
        <v>8329.6666666666661</v>
      </c>
      <c r="V183" s="30">
        <v>19361.416666666668</v>
      </c>
      <c r="W183" s="64">
        <f t="shared" si="18"/>
        <v>16126.166666666664</v>
      </c>
      <c r="X183" s="30">
        <v>38334.833333333336</v>
      </c>
      <c r="Y183" s="31">
        <v>36752.375</v>
      </c>
      <c r="Z183" s="240">
        <v>35523.721293860588</v>
      </c>
      <c r="AA183" s="72">
        <v>59492.833333333343</v>
      </c>
      <c r="AB183" s="32">
        <v>2430.0263590464961</v>
      </c>
      <c r="AC183" s="33">
        <v>2409.3551886327818</v>
      </c>
      <c r="AD183" s="33">
        <v>1265.8138888888889</v>
      </c>
      <c r="AE183" s="33">
        <v>618.33829365079362</v>
      </c>
      <c r="AF183" s="33">
        <v>770.36922968653505</v>
      </c>
      <c r="AG183" s="33">
        <v>829.82856467998045</v>
      </c>
      <c r="AH183" s="34">
        <v>199212.70465</v>
      </c>
      <c r="AI183" s="14"/>
    </row>
    <row r="184" spans="1:35" x14ac:dyDescent="0.25">
      <c r="A184" s="19" t="s">
        <v>131</v>
      </c>
      <c r="B184" s="29">
        <v>231</v>
      </c>
      <c r="C184" s="21">
        <f t="shared" si="16"/>
        <v>52620.416666666664</v>
      </c>
      <c r="D184" s="21">
        <f t="shared" si="17"/>
        <v>631445</v>
      </c>
      <c r="F184" s="30">
        <v>10294.666666666666</v>
      </c>
      <c r="G184" s="30">
        <v>24024.25</v>
      </c>
      <c r="H184" s="30">
        <v>708.83333333333337</v>
      </c>
      <c r="I184" s="30">
        <v>1949.5833333333333</v>
      </c>
      <c r="J184" s="30">
        <v>10.333333333333334</v>
      </c>
      <c r="K184" s="30">
        <v>0</v>
      </c>
      <c r="L184" s="65">
        <v>3075.4166666666665</v>
      </c>
      <c r="M184" s="30">
        <v>890.75</v>
      </c>
      <c r="N184" s="30">
        <v>3.1666666666666665</v>
      </c>
      <c r="O184" s="30">
        <v>286.33333333333331</v>
      </c>
      <c r="P184" s="30">
        <v>0</v>
      </c>
      <c r="Q184" s="30">
        <v>465</v>
      </c>
      <c r="R184" s="30">
        <v>33.416666666666664</v>
      </c>
      <c r="S184" s="30">
        <v>529.66666666666663</v>
      </c>
      <c r="T184" s="30">
        <v>962.25</v>
      </c>
      <c r="U184" s="30">
        <v>10850.666666666666</v>
      </c>
      <c r="V184" s="30">
        <v>23995.333333333332</v>
      </c>
      <c r="W184" s="64">
        <f t="shared" si="18"/>
        <v>22383.833333333332</v>
      </c>
      <c r="X184" s="30">
        <v>51729.666666666664</v>
      </c>
      <c r="Y184" s="31">
        <v>50078.791666666664</v>
      </c>
      <c r="Z184" s="240">
        <v>48185.131899921194</v>
      </c>
      <c r="AA184" s="72">
        <v>78079.666666666657</v>
      </c>
      <c r="AB184" s="30">
        <v>3112.7134500034676</v>
      </c>
      <c r="AC184" s="30">
        <v>3163.3278850801839</v>
      </c>
      <c r="AD184" s="30">
        <v>1933.3500000000001</v>
      </c>
      <c r="AE184" s="30">
        <v>895.80813492063498</v>
      </c>
      <c r="AF184" s="30">
        <v>1067.8859985933213</v>
      </c>
      <c r="AG184" s="30">
        <v>1022.4137257050731</v>
      </c>
      <c r="AH184" s="40">
        <v>270231.32568333327</v>
      </c>
      <c r="AI184" s="14"/>
    </row>
    <row r="185" spans="1:35" x14ac:dyDescent="0.25">
      <c r="A185" s="19" t="s">
        <v>131</v>
      </c>
      <c r="B185" s="29">
        <v>239</v>
      </c>
      <c r="C185" s="21">
        <f t="shared" si="16"/>
        <v>35641.999999999993</v>
      </c>
      <c r="D185" s="21">
        <f t="shared" si="17"/>
        <v>427703.99999999988</v>
      </c>
      <c r="F185" s="30">
        <v>3875.25</v>
      </c>
      <c r="G185" s="30">
        <v>13559.083333333334</v>
      </c>
      <c r="H185" s="30">
        <v>465.75</v>
      </c>
      <c r="I185" s="30">
        <v>2462.25</v>
      </c>
      <c r="J185" s="30">
        <v>2.75</v>
      </c>
      <c r="K185" s="30">
        <v>0</v>
      </c>
      <c r="L185" s="65">
        <v>1428.8333333333333</v>
      </c>
      <c r="M185" s="30">
        <v>484.08333333333331</v>
      </c>
      <c r="N185" s="30">
        <v>1.25</v>
      </c>
      <c r="O185" s="30">
        <v>230.08333333333334</v>
      </c>
      <c r="P185" s="30">
        <v>0</v>
      </c>
      <c r="Q185" s="30">
        <v>121.66666666666667</v>
      </c>
      <c r="R185" s="30">
        <v>16.75</v>
      </c>
      <c r="S185" s="30">
        <v>156.08333333333334</v>
      </c>
      <c r="T185" s="30">
        <v>445</v>
      </c>
      <c r="U185" s="30">
        <v>4967.25</v>
      </c>
      <c r="V185" s="30">
        <v>18319.083333333332</v>
      </c>
      <c r="W185" s="64">
        <f t="shared" si="18"/>
        <v>9464.3333333333321</v>
      </c>
      <c r="X185" s="30">
        <v>35157.916666666672</v>
      </c>
      <c r="Y185" s="31">
        <v>33458.066666666673</v>
      </c>
      <c r="Z185" s="240">
        <v>32318.074996776271</v>
      </c>
      <c r="AA185" s="72">
        <v>46535.166666666664</v>
      </c>
      <c r="AB185" s="32">
        <v>1869.7879158535336</v>
      </c>
      <c r="AC185" s="33">
        <v>1885.4297806890672</v>
      </c>
      <c r="AD185" s="33">
        <v>1010.9833333333332</v>
      </c>
      <c r="AE185" s="33">
        <v>574.47380952380956</v>
      </c>
      <c r="AF185" s="33">
        <v>451.8250749981014</v>
      </c>
      <c r="AG185" s="33">
        <v>708.9814204277161</v>
      </c>
      <c r="AH185" s="34">
        <v>181214.29403333331</v>
      </c>
      <c r="AI185" s="14"/>
    </row>
    <row r="186" spans="1:35" x14ac:dyDescent="0.25">
      <c r="A186" s="19" t="s">
        <v>131</v>
      </c>
      <c r="B186" s="29">
        <v>252</v>
      </c>
      <c r="C186" s="21">
        <f t="shared" si="16"/>
        <v>49363.416666666664</v>
      </c>
      <c r="D186" s="21">
        <f t="shared" si="17"/>
        <v>592361</v>
      </c>
      <c r="F186" s="30">
        <v>10157.083333333334</v>
      </c>
      <c r="G186" s="30">
        <v>21738.5</v>
      </c>
      <c r="H186" s="30">
        <v>642.91666666666663</v>
      </c>
      <c r="I186" s="30">
        <v>1551.25</v>
      </c>
      <c r="J186" s="30">
        <v>5.166666666666667</v>
      </c>
      <c r="K186" s="30">
        <v>0</v>
      </c>
      <c r="L186" s="65">
        <v>3157.6666666666665</v>
      </c>
      <c r="M186" s="30">
        <v>432.83333333333331</v>
      </c>
      <c r="N186" s="30">
        <v>6.083333333333333</v>
      </c>
      <c r="O186" s="30">
        <v>266.5</v>
      </c>
      <c r="P186" s="30">
        <v>0</v>
      </c>
      <c r="Q186" s="30">
        <v>537.58333333333337</v>
      </c>
      <c r="R186" s="30">
        <v>135.16666666666666</v>
      </c>
      <c r="S186" s="30">
        <v>546.33333333333337</v>
      </c>
      <c r="T186" s="30">
        <v>762.16666666666663</v>
      </c>
      <c r="U186" s="30">
        <v>12322.333333333334</v>
      </c>
      <c r="V186" s="30">
        <v>23928.166666666668</v>
      </c>
      <c r="W186" s="64">
        <f t="shared" si="18"/>
        <v>23668.666666666668</v>
      </c>
      <c r="X186" s="30">
        <v>48930.583333333336</v>
      </c>
      <c r="Y186" s="31">
        <v>47618.75</v>
      </c>
      <c r="Z186" s="240">
        <v>45948.269638369507</v>
      </c>
      <c r="AA186" s="72">
        <v>76189.75</v>
      </c>
      <c r="AB186" s="30">
        <v>3123.2960610931145</v>
      </c>
      <c r="AC186" s="30">
        <v>3084.9535534870174</v>
      </c>
      <c r="AD186" s="30">
        <v>1639.5277777777781</v>
      </c>
      <c r="AE186" s="30">
        <v>711.34900793650797</v>
      </c>
      <c r="AF186" s="30">
        <v>1128.7077715698997</v>
      </c>
      <c r="AG186" s="30">
        <v>997.29414476160741</v>
      </c>
      <c r="AH186" s="40">
        <v>257667.4669</v>
      </c>
      <c r="AI186" s="14"/>
    </row>
    <row r="187" spans="1:35" x14ac:dyDescent="0.25">
      <c r="A187" s="19" t="s">
        <v>131</v>
      </c>
      <c r="B187" s="29">
        <v>264</v>
      </c>
      <c r="C187" s="21">
        <f t="shared" si="16"/>
        <v>28469.333333333339</v>
      </c>
      <c r="D187" s="21">
        <f t="shared" si="17"/>
        <v>341632.00000000006</v>
      </c>
      <c r="F187" s="30">
        <v>3507.5833333333335</v>
      </c>
      <c r="G187" s="30">
        <v>12382.333333333334</v>
      </c>
      <c r="H187" s="30">
        <v>266.5</v>
      </c>
      <c r="I187" s="30">
        <v>978.66666666666663</v>
      </c>
      <c r="J187" s="30">
        <v>5.166666666666667</v>
      </c>
      <c r="K187" s="30">
        <v>1.25</v>
      </c>
      <c r="L187" s="65">
        <v>3665.1666666666665</v>
      </c>
      <c r="M187" s="30">
        <v>387.16666666666669</v>
      </c>
      <c r="N187" s="30">
        <v>1.6666666666666667</v>
      </c>
      <c r="O187" s="30">
        <v>201</v>
      </c>
      <c r="P187" s="30">
        <v>0</v>
      </c>
      <c r="Q187" s="30">
        <v>374.25</v>
      </c>
      <c r="R187" s="30">
        <v>93.916666666666671</v>
      </c>
      <c r="S187" s="30">
        <v>152.25</v>
      </c>
      <c r="T187" s="30">
        <v>287.33333333333331</v>
      </c>
      <c r="U187" s="30">
        <v>3884.6666666666665</v>
      </c>
      <c r="V187" s="30">
        <v>13756.583333333334</v>
      </c>
      <c r="W187" s="64">
        <f t="shared" si="18"/>
        <v>7811</v>
      </c>
      <c r="X187" s="30">
        <v>28080.916666666664</v>
      </c>
      <c r="Y187" s="31">
        <v>27350.05</v>
      </c>
      <c r="Z187" s="240">
        <v>26348.563319578767</v>
      </c>
      <c r="AA187" s="72">
        <v>39945.500000000007</v>
      </c>
      <c r="AB187" s="32">
        <v>1591.8285439801746</v>
      </c>
      <c r="AC187" s="33">
        <v>1618.2803779233402</v>
      </c>
      <c r="AD187" s="33">
        <v>946.00277777777785</v>
      </c>
      <c r="AE187" s="33">
        <v>490.09920634920633</v>
      </c>
      <c r="AF187" s="33">
        <v>372.82923609253703</v>
      </c>
      <c r="AG187" s="33">
        <v>609.49965394381877</v>
      </c>
      <c r="AH187" s="34">
        <v>147755.15420000002</v>
      </c>
      <c r="AI187" s="14"/>
    </row>
    <row r="188" spans="1:35" x14ac:dyDescent="0.25">
      <c r="A188" s="19" t="s">
        <v>131</v>
      </c>
      <c r="B188" s="29">
        <v>266</v>
      </c>
      <c r="C188" s="21">
        <f t="shared" si="16"/>
        <v>25086.000000000004</v>
      </c>
      <c r="D188" s="21">
        <f t="shared" si="17"/>
        <v>301032.00000000006</v>
      </c>
      <c r="F188" s="30">
        <v>2472.4166666666665</v>
      </c>
      <c r="G188" s="30">
        <v>8634.0833333333339</v>
      </c>
      <c r="H188" s="30">
        <v>236.33333333333334</v>
      </c>
      <c r="I188" s="30">
        <v>1081.9166666666667</v>
      </c>
      <c r="J188" s="30">
        <v>20.583333333333332</v>
      </c>
      <c r="K188" s="30">
        <v>2.1666666666666665</v>
      </c>
      <c r="L188" s="65">
        <v>1655.9166666666667</v>
      </c>
      <c r="M188" s="30">
        <v>263.75</v>
      </c>
      <c r="N188" s="30">
        <v>1.8333333333333333</v>
      </c>
      <c r="O188" s="30">
        <v>220.58333333333334</v>
      </c>
      <c r="P188" s="30">
        <v>0</v>
      </c>
      <c r="Q188" s="30">
        <v>216.41666666666666</v>
      </c>
      <c r="R188" s="30">
        <v>84.583333333333329</v>
      </c>
      <c r="S188" s="30">
        <v>248.91666666666666</v>
      </c>
      <c r="T188" s="30">
        <v>1257.9166666666667</v>
      </c>
      <c r="U188" s="30">
        <v>4037.5</v>
      </c>
      <c r="V188" s="30">
        <v>13302.166666666666</v>
      </c>
      <c r="W188" s="64">
        <f t="shared" si="18"/>
        <v>6995.1666666666661</v>
      </c>
      <c r="X188" s="30">
        <v>24820.083333333336</v>
      </c>
      <c r="Y188" s="31">
        <v>23541.975000000002</v>
      </c>
      <c r="Z188" s="240">
        <v>22800.060796690308</v>
      </c>
      <c r="AA188" s="72">
        <v>33737.083333333336</v>
      </c>
      <c r="AB188" s="30">
        <v>1334.8742931109064</v>
      </c>
      <c r="AC188" s="30">
        <v>1365.8502883149458</v>
      </c>
      <c r="AD188" s="30">
        <v>745.95416666666677</v>
      </c>
      <c r="AE188" s="30">
        <v>494.77500000000003</v>
      </c>
      <c r="AF188" s="30">
        <v>333.80963125039216</v>
      </c>
      <c r="AG188" s="30">
        <v>500.5323309302571</v>
      </c>
      <c r="AH188" s="40">
        <v>127837.09395000001</v>
      </c>
      <c r="AI188" s="14"/>
    </row>
    <row r="189" spans="1:35" x14ac:dyDescent="0.25">
      <c r="A189" s="19" t="s">
        <v>131</v>
      </c>
      <c r="B189" s="29">
        <v>269</v>
      </c>
      <c r="C189" s="21">
        <f t="shared" si="16"/>
        <v>23629.666666666661</v>
      </c>
      <c r="D189" s="21">
        <f t="shared" si="17"/>
        <v>283555.99999999994</v>
      </c>
      <c r="F189" s="30">
        <v>6335.75</v>
      </c>
      <c r="G189" s="30">
        <v>8997.9166666666661</v>
      </c>
      <c r="H189" s="30">
        <v>799.75</v>
      </c>
      <c r="I189" s="30">
        <v>543.33333333333337</v>
      </c>
      <c r="J189" s="30">
        <v>8.8333333333333339</v>
      </c>
      <c r="K189" s="30">
        <v>4</v>
      </c>
      <c r="L189" s="65">
        <v>919.75</v>
      </c>
      <c r="M189" s="30">
        <v>197.91666666666666</v>
      </c>
      <c r="N189" s="30">
        <v>5.75</v>
      </c>
      <c r="O189" s="30">
        <v>194.83333333333334</v>
      </c>
      <c r="P189" s="30">
        <v>0</v>
      </c>
      <c r="Q189" s="30">
        <v>232.75</v>
      </c>
      <c r="R189" s="30">
        <v>44.166666666666664</v>
      </c>
      <c r="S189" s="30">
        <v>335.58333333333331</v>
      </c>
      <c r="T189" s="30">
        <v>402.5</v>
      </c>
      <c r="U189" s="30">
        <v>9226.3333333333339</v>
      </c>
      <c r="V189" s="30">
        <v>12997.666666666666</v>
      </c>
      <c r="W189" s="64">
        <f t="shared" si="18"/>
        <v>16697.416666666668</v>
      </c>
      <c r="X189" s="30">
        <v>23427.75</v>
      </c>
      <c r="Y189" s="31">
        <v>22900.499999999996</v>
      </c>
      <c r="Z189" s="240">
        <v>22269.018706211049</v>
      </c>
      <c r="AA189" s="72">
        <v>41246.833333333328</v>
      </c>
      <c r="AB189" s="32">
        <v>1670.5716702824254</v>
      </c>
      <c r="AC189" s="33">
        <v>1670.4069005041565</v>
      </c>
      <c r="AD189" s="33">
        <v>915.02361111111122</v>
      </c>
      <c r="AE189" s="33">
        <v>447.07222222222214</v>
      </c>
      <c r="AF189" s="33">
        <v>796.91091505113229</v>
      </c>
      <c r="AG189" s="33">
        <v>436.83037761564657</v>
      </c>
      <c r="AH189" s="34">
        <v>124876.98015</v>
      </c>
      <c r="AI189" s="46"/>
    </row>
    <row r="190" spans="1:35" x14ac:dyDescent="0.25">
      <c r="A190" s="19" t="s">
        <v>131</v>
      </c>
      <c r="B190" s="29">
        <v>307</v>
      </c>
      <c r="C190" s="21">
        <f t="shared" si="16"/>
        <v>6792.3333333333339</v>
      </c>
      <c r="D190" s="21">
        <f t="shared" si="17"/>
        <v>81508</v>
      </c>
      <c r="F190" s="42">
        <v>599.5</v>
      </c>
      <c r="G190" s="42">
        <v>2560.5833333333335</v>
      </c>
      <c r="H190" s="42">
        <v>63</v>
      </c>
      <c r="I190" s="42">
        <v>279.66666666666669</v>
      </c>
      <c r="J190" s="42">
        <v>2.1666666666666665</v>
      </c>
      <c r="K190" s="42">
        <v>0</v>
      </c>
      <c r="L190" s="66">
        <v>702.41666666666663</v>
      </c>
      <c r="M190" s="42">
        <v>58.5</v>
      </c>
      <c r="N190" s="42">
        <v>0.83333333333333337</v>
      </c>
      <c r="O190" s="42">
        <v>42.166666666666664</v>
      </c>
      <c r="P190" s="42">
        <v>0</v>
      </c>
      <c r="Q190" s="42">
        <v>43.666666666666664</v>
      </c>
      <c r="R190" s="42">
        <v>36.25</v>
      </c>
      <c r="S190" s="42">
        <v>114.41666666666667</v>
      </c>
      <c r="T190" s="42">
        <v>297.58333333333331</v>
      </c>
      <c r="U190" s="42">
        <v>694.91666666666663</v>
      </c>
      <c r="V190" s="42">
        <v>3470.9166666666665</v>
      </c>
      <c r="W190" s="64">
        <f t="shared" si="18"/>
        <v>1471.8333333333333</v>
      </c>
      <c r="X190" s="43">
        <v>6733.833333333333</v>
      </c>
      <c r="Y190" s="44">
        <v>6417.2416666666659</v>
      </c>
      <c r="Z190" s="240">
        <v>6195.3316653771763</v>
      </c>
      <c r="AA190" s="75">
        <v>8966.5833333333339</v>
      </c>
      <c r="AB190" s="32">
        <v>387.88144872226684</v>
      </c>
      <c r="AC190" s="33">
        <v>362.70866186931727</v>
      </c>
      <c r="AD190" s="33">
        <v>193.99444444444444</v>
      </c>
      <c r="AE190" s="33">
        <v>39.666666666666664</v>
      </c>
      <c r="AF190" s="33">
        <v>70.296693768347083</v>
      </c>
      <c r="AG190" s="33">
        <v>158.79237747695987</v>
      </c>
      <c r="AH190" s="34">
        <v>34743.824283333335</v>
      </c>
      <c r="AI190" s="46"/>
    </row>
    <row r="191" spans="1:35" x14ac:dyDescent="0.25">
      <c r="A191" s="19" t="s">
        <v>131</v>
      </c>
      <c r="B191" s="29">
        <v>308</v>
      </c>
      <c r="C191" s="21">
        <f t="shared" si="16"/>
        <v>8093</v>
      </c>
      <c r="D191" s="21">
        <f t="shared" si="17"/>
        <v>97116</v>
      </c>
      <c r="F191" s="42">
        <v>777.41666666666663</v>
      </c>
      <c r="G191" s="42">
        <v>2603.9166666666665</v>
      </c>
      <c r="H191" s="42">
        <v>66.166666666666671</v>
      </c>
      <c r="I191" s="42">
        <v>234.16666666666666</v>
      </c>
      <c r="J191" s="42">
        <v>2.0833333333333335</v>
      </c>
      <c r="K191" s="42">
        <v>0</v>
      </c>
      <c r="L191" s="66">
        <v>730.5</v>
      </c>
      <c r="M191" s="42">
        <v>56.333333333333336</v>
      </c>
      <c r="N191" s="42">
        <v>0.33333333333333331</v>
      </c>
      <c r="O191" s="42">
        <v>42.75</v>
      </c>
      <c r="P191" s="42">
        <v>0</v>
      </c>
      <c r="Q191" s="42">
        <v>33.166666666666664</v>
      </c>
      <c r="R191" s="42">
        <v>39</v>
      </c>
      <c r="S191" s="42">
        <v>96</v>
      </c>
      <c r="T191" s="42">
        <v>511.83333333333331</v>
      </c>
      <c r="U191" s="42">
        <v>959.08333333333337</v>
      </c>
      <c r="V191" s="42">
        <v>4569.416666666667</v>
      </c>
      <c r="W191" s="64">
        <f t="shared" si="18"/>
        <v>1898.666666666667</v>
      </c>
      <c r="X191" s="43">
        <v>8036.666666666667</v>
      </c>
      <c r="Y191" s="44">
        <v>7640.25</v>
      </c>
      <c r="Z191" s="240">
        <v>7411.506798624544</v>
      </c>
      <c r="AA191" s="75">
        <v>10722.166666666666</v>
      </c>
      <c r="AB191" s="32">
        <v>461.04699933298338</v>
      </c>
      <c r="AC191" s="33">
        <v>434.11995764420902</v>
      </c>
      <c r="AD191" s="33">
        <v>247.87222222222223</v>
      </c>
      <c r="AE191" s="33">
        <v>47.833333333333336</v>
      </c>
      <c r="AF191" s="33">
        <v>90.98804459270707</v>
      </c>
      <c r="AG191" s="33">
        <v>185.02947737013815</v>
      </c>
      <c r="AH191" s="34">
        <v>41555.435399999995</v>
      </c>
      <c r="AI191" s="14"/>
    </row>
    <row r="192" spans="1:35" x14ac:dyDescent="0.25">
      <c r="A192" s="19" t="s">
        <v>131</v>
      </c>
      <c r="B192" s="29">
        <v>309</v>
      </c>
      <c r="C192" s="21">
        <f t="shared" si="16"/>
        <v>756.66666666666663</v>
      </c>
      <c r="D192" s="21">
        <f t="shared" si="17"/>
        <v>9080</v>
      </c>
      <c r="F192" s="42">
        <v>90.083333333333329</v>
      </c>
      <c r="G192" s="42">
        <v>299.91666666666669</v>
      </c>
      <c r="H192" s="42">
        <v>1</v>
      </c>
      <c r="I192" s="42">
        <v>5</v>
      </c>
      <c r="J192" s="42">
        <v>0.25</v>
      </c>
      <c r="K192" s="42">
        <v>0</v>
      </c>
      <c r="L192" s="66">
        <v>4.5</v>
      </c>
      <c r="M192" s="42">
        <v>7.5</v>
      </c>
      <c r="N192" s="42">
        <v>0</v>
      </c>
      <c r="O192" s="42">
        <v>4.75</v>
      </c>
      <c r="P192" s="42">
        <v>0</v>
      </c>
      <c r="Q192" s="42">
        <v>3.3333333333333335</v>
      </c>
      <c r="R192" s="42">
        <v>0.16666666666666666</v>
      </c>
      <c r="S192" s="42">
        <v>0.66666666666666663</v>
      </c>
      <c r="T192" s="42">
        <v>1.3333333333333333</v>
      </c>
      <c r="U192" s="42">
        <v>129.41666666666666</v>
      </c>
      <c r="V192" s="42">
        <v>434.41666666666669</v>
      </c>
      <c r="W192" s="64">
        <f t="shared" si="18"/>
        <v>221.16666666666663</v>
      </c>
      <c r="X192" s="43">
        <v>749.16666666666674</v>
      </c>
      <c r="Y192" s="44">
        <v>745.5</v>
      </c>
      <c r="Z192" s="240">
        <v>722.24300852496606</v>
      </c>
      <c r="AA192" s="75">
        <v>982.33333333333326</v>
      </c>
      <c r="AB192" s="32">
        <v>36.799453569306507</v>
      </c>
      <c r="AC192" s="33">
        <v>39.91015287721509</v>
      </c>
      <c r="AD192" s="33">
        <v>31.690277777777776</v>
      </c>
      <c r="AE192" s="33">
        <v>29.473611111111111</v>
      </c>
      <c r="AF192" s="33">
        <v>11.430444412613532</v>
      </c>
      <c r="AG192" s="33">
        <v>12.684504578346488</v>
      </c>
      <c r="AH192" s="34">
        <v>4050.1823999999997</v>
      </c>
      <c r="AI192" s="14"/>
    </row>
    <row r="193" spans="1:35" x14ac:dyDescent="0.25">
      <c r="A193" s="19" t="s">
        <v>131</v>
      </c>
      <c r="B193" s="29">
        <v>314</v>
      </c>
      <c r="C193" s="21">
        <f t="shared" si="16"/>
        <v>20709.333333333328</v>
      </c>
      <c r="D193" s="21">
        <f t="shared" si="17"/>
        <v>248511.99999999994</v>
      </c>
      <c r="F193" s="42">
        <v>5559.666666666667</v>
      </c>
      <c r="G193" s="42">
        <v>7944.333333333333</v>
      </c>
      <c r="H193" s="42">
        <v>757.75</v>
      </c>
      <c r="I193" s="42">
        <v>462.75</v>
      </c>
      <c r="J193" s="42">
        <v>7.833333333333333</v>
      </c>
      <c r="K193" s="42">
        <v>0.83333333333333337</v>
      </c>
      <c r="L193" s="66">
        <v>855.75</v>
      </c>
      <c r="M193" s="42">
        <v>155.66666666666666</v>
      </c>
      <c r="N193" s="42">
        <v>5.166666666666667</v>
      </c>
      <c r="O193" s="42">
        <v>163.41666666666666</v>
      </c>
      <c r="P193" s="42">
        <v>0</v>
      </c>
      <c r="Q193" s="42">
        <v>208.91666666666666</v>
      </c>
      <c r="R193" s="42">
        <v>42.666666666666664</v>
      </c>
      <c r="S193" s="42">
        <v>335.66666666666669</v>
      </c>
      <c r="T193" s="42">
        <v>353</v>
      </c>
      <c r="U193" s="42">
        <v>7826.75</v>
      </c>
      <c r="V193" s="42">
        <v>11364.75</v>
      </c>
      <c r="W193" s="64">
        <f t="shared" si="18"/>
        <v>14479.833333333336</v>
      </c>
      <c r="X193" s="43">
        <v>20552.833333333328</v>
      </c>
      <c r="Y193" s="44">
        <v>20098.683333333334</v>
      </c>
      <c r="Z193" s="240">
        <v>19538.733873343364</v>
      </c>
      <c r="AA193" s="75">
        <v>36044.916666666664</v>
      </c>
      <c r="AB193" s="32">
        <v>1439.4922693756789</v>
      </c>
      <c r="AC193" s="33">
        <v>1459.8879020428146</v>
      </c>
      <c r="AD193" s="33">
        <v>848.8125</v>
      </c>
      <c r="AE193" s="33">
        <v>427.62301587301585</v>
      </c>
      <c r="AF193" s="33">
        <v>691.39352700757172</v>
      </c>
      <c r="AG193" s="33">
        <v>374.0493711840536</v>
      </c>
      <c r="AH193" s="34">
        <v>109570.80396666666</v>
      </c>
      <c r="AI193" s="14"/>
    </row>
    <row r="194" spans="1:35" x14ac:dyDescent="0.25">
      <c r="A194" s="19" t="s">
        <v>131</v>
      </c>
      <c r="B194" s="29">
        <v>319</v>
      </c>
      <c r="C194" s="21">
        <f t="shared" si="16"/>
        <v>25718.916666666672</v>
      </c>
      <c r="D194" s="21">
        <f t="shared" si="17"/>
        <v>308627.00000000006</v>
      </c>
      <c r="F194" s="42">
        <v>2905.6666666666665</v>
      </c>
      <c r="G194" s="42">
        <v>10646.166666666666</v>
      </c>
      <c r="H194" s="42">
        <v>268.83333333333331</v>
      </c>
      <c r="I194" s="42">
        <v>1174.6666666666667</v>
      </c>
      <c r="J194" s="42">
        <v>2.75</v>
      </c>
      <c r="K194" s="42">
        <v>0</v>
      </c>
      <c r="L194" s="66">
        <v>591.33333333333337</v>
      </c>
      <c r="M194" s="42">
        <v>222.83333333333334</v>
      </c>
      <c r="N194" s="42">
        <v>3.5</v>
      </c>
      <c r="O194" s="42">
        <v>288.41666666666669</v>
      </c>
      <c r="P194" s="42">
        <v>0</v>
      </c>
      <c r="Q194" s="42">
        <v>157.91666666666666</v>
      </c>
      <c r="R194" s="42">
        <v>63</v>
      </c>
      <c r="S194" s="42">
        <v>105.41666666666667</v>
      </c>
      <c r="T194" s="42">
        <v>434.41666666666669</v>
      </c>
      <c r="U194" s="42">
        <v>3794.1666666666665</v>
      </c>
      <c r="V194" s="42">
        <v>12725.25</v>
      </c>
      <c r="W194" s="64">
        <f t="shared" si="18"/>
        <v>7074.0833333333321</v>
      </c>
      <c r="X194" s="43">
        <v>25496.083333333328</v>
      </c>
      <c r="Y194" s="44">
        <v>24574.074999999997</v>
      </c>
      <c r="Z194" s="240">
        <v>23697.989713947991</v>
      </c>
      <c r="AA194" s="75">
        <v>33384.333333333336</v>
      </c>
      <c r="AB194" s="32">
        <v>1426.2101292840136</v>
      </c>
      <c r="AC194" s="33">
        <v>1352.555541960113</v>
      </c>
      <c r="AD194" s="33">
        <v>468.87638888888887</v>
      </c>
      <c r="AE194" s="33">
        <v>283.57619047619045</v>
      </c>
      <c r="AF194" s="33">
        <v>337.66650280180028</v>
      </c>
      <c r="AG194" s="33">
        <v>544.27181324110666</v>
      </c>
      <c r="AH194" s="34">
        <v>132884.12839999999</v>
      </c>
      <c r="AI194" s="14"/>
    </row>
    <row r="195" spans="1:35" x14ac:dyDescent="0.25">
      <c r="A195" s="19" t="s">
        <v>131</v>
      </c>
      <c r="B195" s="29">
        <v>320</v>
      </c>
      <c r="C195" s="21">
        <f t="shared" si="16"/>
        <v>15745.58333333333</v>
      </c>
      <c r="D195" s="21">
        <f t="shared" si="17"/>
        <v>188946.99999999997</v>
      </c>
      <c r="F195" s="42">
        <v>689</v>
      </c>
      <c r="G195" s="42">
        <v>6097.75</v>
      </c>
      <c r="H195" s="42">
        <v>102.41666666666667</v>
      </c>
      <c r="I195" s="42">
        <v>1206.8333333333333</v>
      </c>
      <c r="J195" s="42">
        <v>1.5833333333333333</v>
      </c>
      <c r="K195" s="42">
        <v>8.3333333333333329E-2</v>
      </c>
      <c r="L195" s="66">
        <v>1141.0833333333333</v>
      </c>
      <c r="M195" s="42">
        <v>174.5</v>
      </c>
      <c r="N195" s="42">
        <v>3.5</v>
      </c>
      <c r="O195" s="42">
        <v>172.41666666666666</v>
      </c>
      <c r="P195" s="42">
        <v>0</v>
      </c>
      <c r="Q195" s="42">
        <v>121.66666666666667</v>
      </c>
      <c r="R195" s="42">
        <v>48.916666666666664</v>
      </c>
      <c r="S195" s="42">
        <v>46.75</v>
      </c>
      <c r="T195" s="42">
        <v>532.66666666666663</v>
      </c>
      <c r="U195" s="42">
        <v>747.16666666666663</v>
      </c>
      <c r="V195" s="42">
        <v>7385.666666666667</v>
      </c>
      <c r="W195" s="64">
        <f t="shared" si="18"/>
        <v>1585.3333333333333</v>
      </c>
      <c r="X195" s="43">
        <v>15571</v>
      </c>
      <c r="Y195" s="44">
        <v>14580.566666666668</v>
      </c>
      <c r="Z195" s="240">
        <v>14026.520863672185</v>
      </c>
      <c r="AA195" s="75">
        <v>18471.999999999996</v>
      </c>
      <c r="AB195" s="32">
        <v>767.91916228317814</v>
      </c>
      <c r="AC195" s="33">
        <v>747.96544585347931</v>
      </c>
      <c r="AD195" s="33">
        <v>326.97638888888895</v>
      </c>
      <c r="AE195" s="33">
        <v>190.28234126984128</v>
      </c>
      <c r="AF195" s="33">
        <v>75.718927712892253</v>
      </c>
      <c r="AG195" s="33">
        <v>346.10011728514291</v>
      </c>
      <c r="AH195" s="34">
        <v>78652.86023333334</v>
      </c>
      <c r="AI195" s="14"/>
    </row>
    <row r="196" spans="1:35" x14ac:dyDescent="0.25">
      <c r="A196" s="19" t="s">
        <v>131</v>
      </c>
      <c r="B196" s="29">
        <v>321</v>
      </c>
      <c r="C196" s="21">
        <f t="shared" si="16"/>
        <v>10070.500000000002</v>
      </c>
      <c r="D196" s="21">
        <f t="shared" si="17"/>
        <v>120846.00000000003</v>
      </c>
      <c r="F196" s="42">
        <v>449.58333333333331</v>
      </c>
      <c r="G196" s="42">
        <v>4944.833333333333</v>
      </c>
      <c r="H196" s="42">
        <v>28.416666666666668</v>
      </c>
      <c r="I196" s="42">
        <v>364</v>
      </c>
      <c r="J196" s="42">
        <v>1.5833333333333333</v>
      </c>
      <c r="K196" s="42">
        <v>0</v>
      </c>
      <c r="L196" s="66">
        <v>515.41666666666663</v>
      </c>
      <c r="M196" s="42">
        <v>177.33333333333334</v>
      </c>
      <c r="N196" s="42">
        <v>1.75</v>
      </c>
      <c r="O196" s="42">
        <v>127.66666666666667</v>
      </c>
      <c r="P196" s="42">
        <v>0</v>
      </c>
      <c r="Q196" s="42">
        <v>79.25</v>
      </c>
      <c r="R196" s="42">
        <v>49.833333333333336</v>
      </c>
      <c r="S196" s="42">
        <v>30.416666666666668</v>
      </c>
      <c r="T196" s="42">
        <v>266.66666666666669</v>
      </c>
      <c r="U196" s="42">
        <v>301.5</v>
      </c>
      <c r="V196" s="42">
        <v>4057.5833333333335</v>
      </c>
      <c r="W196" s="64">
        <f t="shared" si="18"/>
        <v>809.91666666666674</v>
      </c>
      <c r="X196" s="43">
        <v>9893.1666666666661</v>
      </c>
      <c r="Y196" s="44">
        <v>9541.4333333333325</v>
      </c>
      <c r="Z196" s="240">
        <v>9114.0757756286257</v>
      </c>
      <c r="AA196" s="75">
        <v>11395.833333333334</v>
      </c>
      <c r="AB196" s="32">
        <v>484.3684158931585</v>
      </c>
      <c r="AC196" s="33">
        <v>462.16004737052845</v>
      </c>
      <c r="AD196" s="33">
        <v>173.04583333333335</v>
      </c>
      <c r="AE196" s="33">
        <v>99.107738095238076</v>
      </c>
      <c r="AF196" s="33">
        <v>38.607710357910598</v>
      </c>
      <c r="AG196" s="33">
        <v>222.88035276762395</v>
      </c>
      <c r="AH196" s="34">
        <v>51123.609316666669</v>
      </c>
      <c r="AI196" s="14"/>
    </row>
    <row r="197" spans="1:35" x14ac:dyDescent="0.25">
      <c r="A197" s="19" t="s">
        <v>131</v>
      </c>
      <c r="B197" s="29">
        <v>322</v>
      </c>
      <c r="C197" s="21">
        <f t="shared" si="16"/>
        <v>9576.3333333333321</v>
      </c>
      <c r="D197" s="21">
        <f t="shared" si="17"/>
        <v>114915.99999999999</v>
      </c>
      <c r="F197" s="42">
        <v>580.75</v>
      </c>
      <c r="G197" s="42">
        <v>5137.083333333333</v>
      </c>
      <c r="H197" s="42">
        <v>100.08333333333333</v>
      </c>
      <c r="I197" s="42">
        <v>857.25</v>
      </c>
      <c r="J197" s="42">
        <v>1.8333333333333333</v>
      </c>
      <c r="K197" s="42">
        <v>1.1666666666666667</v>
      </c>
      <c r="L197" s="66">
        <v>471.41666666666669</v>
      </c>
      <c r="M197" s="42">
        <v>155.16666666666666</v>
      </c>
      <c r="N197" s="42">
        <v>3.3333333333333335</v>
      </c>
      <c r="O197" s="42">
        <v>135.66666666666666</v>
      </c>
      <c r="P197" s="42">
        <v>0</v>
      </c>
      <c r="Q197" s="42">
        <v>60</v>
      </c>
      <c r="R197" s="42">
        <v>19.583333333333332</v>
      </c>
      <c r="S197" s="42">
        <v>10.083333333333334</v>
      </c>
      <c r="T197" s="42">
        <v>148.08333333333334</v>
      </c>
      <c r="U197" s="42">
        <v>539.58333333333337</v>
      </c>
      <c r="V197" s="42">
        <v>3057.1666666666665</v>
      </c>
      <c r="W197" s="64">
        <f t="shared" si="18"/>
        <v>1230.5</v>
      </c>
      <c r="X197" s="43">
        <v>9419.9999999999982</v>
      </c>
      <c r="Y197" s="44">
        <v>8831.6083333333336</v>
      </c>
      <c r="Z197" s="240">
        <v>8379.7880593882073</v>
      </c>
      <c r="AA197" s="75">
        <v>11278.249999999998</v>
      </c>
      <c r="AB197" s="32">
        <v>449.97736927133377</v>
      </c>
      <c r="AC197" s="33">
        <v>457.55828409528863</v>
      </c>
      <c r="AD197" s="33">
        <v>262.42500000000001</v>
      </c>
      <c r="AE197" s="33">
        <v>146.37380952380951</v>
      </c>
      <c r="AF197" s="33">
        <v>58.788252375008675</v>
      </c>
      <c r="AG197" s="33">
        <v>195.59455844816256</v>
      </c>
      <c r="AH197" s="34">
        <v>47021.92751666667</v>
      </c>
      <c r="AI197" s="14"/>
    </row>
    <row r="198" spans="1:35" x14ac:dyDescent="0.25">
      <c r="A198" s="19" t="s">
        <v>131</v>
      </c>
      <c r="B198" s="29">
        <v>323</v>
      </c>
      <c r="C198" s="21">
        <f t="shared" si="16"/>
        <v>8203.0833333333321</v>
      </c>
      <c r="D198" s="21">
        <f t="shared" si="17"/>
        <v>98436.999999999985</v>
      </c>
      <c r="F198" s="42">
        <v>241.5</v>
      </c>
      <c r="G198" s="42">
        <v>4648.75</v>
      </c>
      <c r="H198" s="42">
        <v>42</v>
      </c>
      <c r="I198" s="42">
        <v>764.58333333333337</v>
      </c>
      <c r="J198" s="42">
        <v>2.3333333333333335</v>
      </c>
      <c r="K198" s="42">
        <v>0</v>
      </c>
      <c r="L198" s="66">
        <v>363.33333333333331</v>
      </c>
      <c r="M198" s="42">
        <v>61.416666666666664</v>
      </c>
      <c r="N198" s="42">
        <v>3.9166666666666665</v>
      </c>
      <c r="O198" s="42">
        <v>120.5</v>
      </c>
      <c r="P198" s="42">
        <v>0</v>
      </c>
      <c r="Q198" s="42">
        <v>55.25</v>
      </c>
      <c r="R198" s="42">
        <v>25.666666666666668</v>
      </c>
      <c r="S198" s="42">
        <v>12.666666666666666</v>
      </c>
      <c r="T198" s="42">
        <v>111.58333333333333</v>
      </c>
      <c r="U198" s="42">
        <v>182.33333333333334</v>
      </c>
      <c r="V198" s="42">
        <v>2409.0833333333335</v>
      </c>
      <c r="W198" s="64">
        <f t="shared" si="18"/>
        <v>478.5</v>
      </c>
      <c r="X198" s="43">
        <v>8141.6666666666661</v>
      </c>
      <c r="Y198" s="44">
        <v>7627.125</v>
      </c>
      <c r="Z198" s="240">
        <v>7213.7486753349085</v>
      </c>
      <c r="AA198" s="75">
        <v>9044.9166666666661</v>
      </c>
      <c r="AB198" s="32">
        <v>356.42277445094948</v>
      </c>
      <c r="AC198" s="33">
        <v>366.96444638550787</v>
      </c>
      <c r="AD198" s="33">
        <v>260.29583333333335</v>
      </c>
      <c r="AE198" s="33">
        <v>97.631547619047595</v>
      </c>
      <c r="AF198" s="33">
        <v>22.997466657420887</v>
      </c>
      <c r="AG198" s="33">
        <v>166.71265389676429</v>
      </c>
      <c r="AH198" s="34">
        <v>40482.208950000007</v>
      </c>
      <c r="AI198" s="14"/>
    </row>
    <row r="199" spans="1:35" x14ac:dyDescent="0.25">
      <c r="A199" s="19" t="s">
        <v>131</v>
      </c>
      <c r="B199" s="29">
        <v>324</v>
      </c>
      <c r="C199" s="21">
        <f t="shared" si="16"/>
        <v>14625.166666666666</v>
      </c>
      <c r="D199" s="21">
        <f t="shared" si="17"/>
        <v>175502</v>
      </c>
      <c r="F199" s="42">
        <v>590</v>
      </c>
      <c r="G199" s="42">
        <v>5690.916666666667</v>
      </c>
      <c r="H199" s="42">
        <v>108.83333333333333</v>
      </c>
      <c r="I199" s="42">
        <v>1322.0833333333333</v>
      </c>
      <c r="J199" s="42">
        <v>2.0833333333333335</v>
      </c>
      <c r="K199" s="42">
        <v>8.3333333333333329E-2</v>
      </c>
      <c r="L199" s="66">
        <v>1067</v>
      </c>
      <c r="M199" s="42">
        <v>157.25</v>
      </c>
      <c r="N199" s="42">
        <v>2.6666666666666665</v>
      </c>
      <c r="O199" s="42">
        <v>152</v>
      </c>
      <c r="P199" s="42">
        <v>0</v>
      </c>
      <c r="Q199" s="42">
        <v>97.75</v>
      </c>
      <c r="R199" s="42">
        <v>42.083333333333336</v>
      </c>
      <c r="S199" s="42">
        <v>40.166666666666664</v>
      </c>
      <c r="T199" s="42">
        <v>497.5</v>
      </c>
      <c r="U199" s="42">
        <v>658.66666666666663</v>
      </c>
      <c r="V199" s="42">
        <v>6660.75</v>
      </c>
      <c r="W199" s="64">
        <f t="shared" si="18"/>
        <v>1397.6666666666665</v>
      </c>
      <c r="X199" s="43">
        <v>14467.833333333332</v>
      </c>
      <c r="Y199" s="44">
        <v>13425.833333333334</v>
      </c>
      <c r="Z199" s="240">
        <v>12900.530185256825</v>
      </c>
      <c r="AA199" s="75">
        <v>17089.833333333332</v>
      </c>
      <c r="AB199" s="32">
        <v>688.15677455331343</v>
      </c>
      <c r="AC199" s="33">
        <v>692.111159586344</v>
      </c>
      <c r="AD199" s="33">
        <v>390.44305555555553</v>
      </c>
      <c r="AE199" s="33">
        <v>203.69940476190473</v>
      </c>
      <c r="AF199" s="33">
        <v>66.811190030411993</v>
      </c>
      <c r="AG199" s="33">
        <v>310.6727922614507</v>
      </c>
      <c r="AH199" s="34">
        <v>72346.799866666668</v>
      </c>
      <c r="AI199" s="14"/>
    </row>
    <row r="200" spans="1:35" x14ac:dyDescent="0.25">
      <c r="A200" s="19" t="s">
        <v>131</v>
      </c>
      <c r="B200" s="29">
        <v>325</v>
      </c>
      <c r="C200" s="21">
        <f t="shared" si="16"/>
        <v>7050.5833333333321</v>
      </c>
      <c r="D200" s="21">
        <f t="shared" si="17"/>
        <v>84606.999999999985</v>
      </c>
      <c r="F200" s="42">
        <v>370.33333333333331</v>
      </c>
      <c r="G200" s="42">
        <v>3076.25</v>
      </c>
      <c r="H200" s="42">
        <v>40.333333333333336</v>
      </c>
      <c r="I200" s="42">
        <v>770.75</v>
      </c>
      <c r="J200" s="42">
        <v>0.75</v>
      </c>
      <c r="K200" s="42">
        <v>0</v>
      </c>
      <c r="L200" s="66">
        <v>996.83333333333337</v>
      </c>
      <c r="M200" s="42">
        <v>65</v>
      </c>
      <c r="N200" s="42">
        <v>5.916666666666667</v>
      </c>
      <c r="O200" s="42">
        <v>64.583333333333329</v>
      </c>
      <c r="P200" s="42">
        <v>0</v>
      </c>
      <c r="Q200" s="42">
        <v>48</v>
      </c>
      <c r="R200" s="42">
        <v>36.583333333333336</v>
      </c>
      <c r="S200" s="42">
        <v>38.25</v>
      </c>
      <c r="T200" s="42">
        <v>289.75</v>
      </c>
      <c r="U200" s="42">
        <v>304.75</v>
      </c>
      <c r="V200" s="42">
        <v>2693</v>
      </c>
      <c r="W200" s="64">
        <f t="shared" si="18"/>
        <v>753.66666666666663</v>
      </c>
      <c r="X200" s="43">
        <v>6985.5833333333339</v>
      </c>
      <c r="Y200" s="44">
        <v>6378.2583333333341</v>
      </c>
      <c r="Z200" s="240">
        <v>6091.8949408267063</v>
      </c>
      <c r="AA200" s="75">
        <v>8801.0833333333321</v>
      </c>
      <c r="AB200" s="32">
        <v>346.08898724908454</v>
      </c>
      <c r="AC200" s="33">
        <v>356.36945663007515</v>
      </c>
      <c r="AD200" s="33">
        <v>196.39861111111114</v>
      </c>
      <c r="AE200" s="33">
        <v>134.03789682539684</v>
      </c>
      <c r="AF200" s="33">
        <v>35.923125006191363</v>
      </c>
      <c r="AG200" s="33">
        <v>155.08293112144659</v>
      </c>
      <c r="AH200" s="34">
        <v>34169.346816666664</v>
      </c>
      <c r="AI200" s="14"/>
    </row>
    <row r="201" spans="1:35" x14ac:dyDescent="0.25">
      <c r="A201" s="19" t="s">
        <v>131</v>
      </c>
      <c r="B201" s="29">
        <v>326</v>
      </c>
      <c r="C201" s="21">
        <f t="shared" si="16"/>
        <v>6090.583333333333</v>
      </c>
      <c r="D201" s="21">
        <f t="shared" si="17"/>
        <v>73087</v>
      </c>
      <c r="F201" s="42">
        <v>266.83333333333331</v>
      </c>
      <c r="G201" s="42">
        <v>2585.0833333333335</v>
      </c>
      <c r="H201" s="42">
        <v>36.75</v>
      </c>
      <c r="I201" s="42">
        <v>630</v>
      </c>
      <c r="J201" s="42">
        <v>1.1666666666666667</v>
      </c>
      <c r="K201" s="42">
        <v>0</v>
      </c>
      <c r="L201" s="66">
        <v>758.33333333333337</v>
      </c>
      <c r="M201" s="42">
        <v>96.166666666666671</v>
      </c>
      <c r="N201" s="42">
        <v>9.8333333333333339</v>
      </c>
      <c r="O201" s="42">
        <v>46.833333333333336</v>
      </c>
      <c r="P201" s="42">
        <v>0</v>
      </c>
      <c r="Q201" s="42">
        <v>33.166666666666664</v>
      </c>
      <c r="R201" s="42">
        <v>36.833333333333336</v>
      </c>
      <c r="S201" s="42">
        <v>26.416666666666668</v>
      </c>
      <c r="T201" s="42">
        <v>400.08333333333331</v>
      </c>
      <c r="U201" s="42">
        <v>236.25</v>
      </c>
      <c r="V201" s="42">
        <v>2251.4166666666665</v>
      </c>
      <c r="W201" s="64">
        <f t="shared" si="18"/>
        <v>566.25</v>
      </c>
      <c r="X201" s="43">
        <v>5994.416666666667</v>
      </c>
      <c r="Y201" s="44">
        <v>5416.3749999999991</v>
      </c>
      <c r="Z201" s="240">
        <v>5168.9741767318574</v>
      </c>
      <c r="AA201" s="75">
        <v>7415.1666666666661</v>
      </c>
      <c r="AB201" s="32">
        <v>329.96105192163537</v>
      </c>
      <c r="AC201" s="33">
        <v>299.91142663668387</v>
      </c>
      <c r="AD201" s="33">
        <v>122.37916666666666</v>
      </c>
      <c r="AE201" s="33">
        <v>11.125</v>
      </c>
      <c r="AF201" s="33">
        <v>27.041284618000869</v>
      </c>
      <c r="AG201" s="33">
        <v>151.45988365181725</v>
      </c>
      <c r="AH201" s="34">
        <v>28994.552</v>
      </c>
      <c r="AI201" s="14"/>
    </row>
    <row r="202" spans="1:35" x14ac:dyDescent="0.25">
      <c r="A202" s="19" t="s">
        <v>131</v>
      </c>
      <c r="B202" s="29">
        <v>328</v>
      </c>
      <c r="C202" s="21">
        <f t="shared" si="16"/>
        <v>19179.083333333339</v>
      </c>
      <c r="D202" s="21">
        <f t="shared" si="17"/>
        <v>230149.00000000006</v>
      </c>
      <c r="F202" s="42">
        <v>1089.3333333333333</v>
      </c>
      <c r="G202" s="42">
        <v>10642.333333333334</v>
      </c>
      <c r="H202" s="42">
        <v>232.91666666666666</v>
      </c>
      <c r="I202" s="42">
        <v>1171.1666666666667</v>
      </c>
      <c r="J202" s="42">
        <v>2.5833333333333335</v>
      </c>
      <c r="K202" s="42">
        <v>0</v>
      </c>
      <c r="L202" s="66">
        <v>1185.25</v>
      </c>
      <c r="M202" s="42">
        <v>191.33333333333334</v>
      </c>
      <c r="N202" s="42">
        <v>8.3333333333333339</v>
      </c>
      <c r="O202" s="42">
        <v>217.83333333333334</v>
      </c>
      <c r="P202" s="42">
        <v>0</v>
      </c>
      <c r="Q202" s="42">
        <v>151.58333333333334</v>
      </c>
      <c r="R202" s="42">
        <v>94.583333333333329</v>
      </c>
      <c r="S202" s="42">
        <v>58.083333333333336</v>
      </c>
      <c r="T202" s="42">
        <v>478.58333333333331</v>
      </c>
      <c r="U202" s="42">
        <v>722.08333333333337</v>
      </c>
      <c r="V202" s="42">
        <v>6220.75</v>
      </c>
      <c r="W202" s="64">
        <f t="shared" si="18"/>
        <v>2102.4166666666665</v>
      </c>
      <c r="X202" s="43">
        <v>18987.750000000004</v>
      </c>
      <c r="Y202" s="44">
        <v>18045.758333333335</v>
      </c>
      <c r="Z202" s="240">
        <v>17120.895952647035</v>
      </c>
      <c r="AA202" s="75">
        <v>22466.750000000007</v>
      </c>
      <c r="AB202" s="32">
        <v>934.31932940883155</v>
      </c>
      <c r="AC202" s="33">
        <v>910.19532845875449</v>
      </c>
      <c r="AD202" s="33">
        <v>461.84027777777777</v>
      </c>
      <c r="AE202" s="33">
        <v>178.03035714285713</v>
      </c>
      <c r="AF202" s="33">
        <v>100.5503957935022</v>
      </c>
      <c r="AG202" s="33">
        <v>416.88446680766469</v>
      </c>
      <c r="AH202" s="34">
        <v>96058.45156666667</v>
      </c>
      <c r="AI202" s="14"/>
    </row>
    <row r="203" spans="1:35" x14ac:dyDescent="0.25">
      <c r="A203" s="19" t="s">
        <v>131</v>
      </c>
      <c r="B203" s="29">
        <v>329</v>
      </c>
      <c r="C203" s="21">
        <f t="shared" si="16"/>
        <v>20761.166666666664</v>
      </c>
      <c r="D203" s="21">
        <f t="shared" si="17"/>
        <v>249133.99999999997</v>
      </c>
      <c r="F203" s="42">
        <v>2691.75</v>
      </c>
      <c r="G203" s="42">
        <v>8560</v>
      </c>
      <c r="H203" s="42">
        <v>153.41666666666666</v>
      </c>
      <c r="I203" s="42">
        <v>565.66666666666663</v>
      </c>
      <c r="J203" s="42">
        <v>19.416666666666668</v>
      </c>
      <c r="K203" s="42">
        <v>0</v>
      </c>
      <c r="L203" s="66">
        <v>860.58333333333337</v>
      </c>
      <c r="M203" s="42">
        <v>218.75</v>
      </c>
      <c r="N203" s="42">
        <v>3.1666666666666665</v>
      </c>
      <c r="O203" s="42">
        <v>150.16666666666666</v>
      </c>
      <c r="P203" s="42">
        <v>0</v>
      </c>
      <c r="Q203" s="42">
        <v>257.41666666666669</v>
      </c>
      <c r="R203" s="42">
        <v>236.25</v>
      </c>
      <c r="S203" s="42">
        <v>773.91666666666663</v>
      </c>
      <c r="T203" s="42">
        <v>3675.5</v>
      </c>
      <c r="U203" s="42">
        <v>2275.6666666666665</v>
      </c>
      <c r="V203" s="42">
        <v>7074.833333333333</v>
      </c>
      <c r="W203" s="64">
        <f t="shared" si="18"/>
        <v>5894.75</v>
      </c>
      <c r="X203" s="43">
        <v>20542.416666666664</v>
      </c>
      <c r="Y203" s="44">
        <v>18365.266666666666</v>
      </c>
      <c r="Z203" s="240">
        <v>17531.298370656925</v>
      </c>
      <c r="AA203" s="75">
        <v>27516.499999999996</v>
      </c>
      <c r="AB203" s="32">
        <v>1298.2631792755935</v>
      </c>
      <c r="AC203" s="33">
        <v>1112.0007393342637</v>
      </c>
      <c r="AD203" s="33">
        <v>140.89166666666668</v>
      </c>
      <c r="AE203" s="33">
        <v>62.888888888888886</v>
      </c>
      <c r="AF203" s="33">
        <v>283.06828925905006</v>
      </c>
      <c r="AG203" s="33">
        <v>507.59744500827173</v>
      </c>
      <c r="AH203" s="34">
        <v>98372.391783333325</v>
      </c>
      <c r="AI203" s="14"/>
    </row>
    <row r="204" spans="1:35" x14ac:dyDescent="0.25">
      <c r="A204" s="19" t="s">
        <v>131</v>
      </c>
      <c r="B204" s="29">
        <v>333</v>
      </c>
      <c r="C204" s="21">
        <f t="shared" si="16"/>
        <v>56789.916666666686</v>
      </c>
      <c r="D204" s="21">
        <f t="shared" si="17"/>
        <v>681479.00000000023</v>
      </c>
      <c r="F204" s="42">
        <v>28913.083333333332</v>
      </c>
      <c r="G204" s="42">
        <v>23626.583333333332</v>
      </c>
      <c r="H204" s="42">
        <v>1484.5</v>
      </c>
      <c r="I204" s="42">
        <v>2139.25</v>
      </c>
      <c r="J204" s="42">
        <v>20.416666666666668</v>
      </c>
      <c r="K204" s="42">
        <v>0.83333333333333337</v>
      </c>
      <c r="L204" s="66">
        <v>5473.75</v>
      </c>
      <c r="M204" s="42">
        <v>928.33333333333337</v>
      </c>
      <c r="N204" s="42">
        <v>30.833333333333332</v>
      </c>
      <c r="O204" s="42">
        <v>401.33333333333331</v>
      </c>
      <c r="P204" s="42">
        <v>0</v>
      </c>
      <c r="Q204" s="42">
        <v>1410.25</v>
      </c>
      <c r="R204" s="42">
        <v>367.58333333333331</v>
      </c>
      <c r="S204" s="42">
        <v>1761.9166666666667</v>
      </c>
      <c r="T204" s="42">
        <v>1621.5</v>
      </c>
      <c r="U204" s="42">
        <v>34598.916666666664</v>
      </c>
      <c r="V204" s="42">
        <v>26243</v>
      </c>
      <c r="W204" s="64">
        <f t="shared" si="18"/>
        <v>66758.416666666657</v>
      </c>
      <c r="X204" s="43">
        <v>55860.75</v>
      </c>
      <c r="Y204" s="44">
        <v>53766.450000000004</v>
      </c>
      <c r="Z204" s="240">
        <v>52279.967690092417</v>
      </c>
      <c r="AA204" s="75">
        <v>129022.08333333334</v>
      </c>
      <c r="AB204" s="32">
        <v>5223.7142542208621</v>
      </c>
      <c r="AC204" s="33">
        <v>5226.4835534784715</v>
      </c>
      <c r="AD204" s="33">
        <v>3238.6972222222216</v>
      </c>
      <c r="AE204" s="33">
        <v>1111.7708333333335</v>
      </c>
      <c r="AF204" s="33">
        <v>3186.7508849941059</v>
      </c>
      <c r="AG204" s="33">
        <v>1018.4816846133781</v>
      </c>
      <c r="AH204" s="34">
        <v>293195.04434999998</v>
      </c>
      <c r="AI204" s="14"/>
    </row>
    <row r="205" spans="1:35" x14ac:dyDescent="0.25">
      <c r="A205" s="19" t="s">
        <v>131</v>
      </c>
      <c r="B205" s="29">
        <v>336</v>
      </c>
      <c r="C205" s="21">
        <f t="shared" si="16"/>
        <v>8394.0833333333321</v>
      </c>
      <c r="D205" s="21">
        <f t="shared" si="17"/>
        <v>100728.99999999999</v>
      </c>
      <c r="F205" s="42">
        <v>600.25</v>
      </c>
      <c r="G205" s="42">
        <v>3856.25</v>
      </c>
      <c r="H205" s="42">
        <v>38.833333333333336</v>
      </c>
      <c r="I205" s="42">
        <v>162.41666666666666</v>
      </c>
      <c r="J205" s="42">
        <v>31.333333333333332</v>
      </c>
      <c r="K205" s="42">
        <v>0</v>
      </c>
      <c r="L205" s="66">
        <v>837.08333333333337</v>
      </c>
      <c r="M205" s="42">
        <v>393.16666666666669</v>
      </c>
      <c r="N205" s="42">
        <v>1.5</v>
      </c>
      <c r="O205" s="42">
        <v>100.58333333333333</v>
      </c>
      <c r="P205" s="42">
        <v>0</v>
      </c>
      <c r="Q205" s="42">
        <v>118.91666666666667</v>
      </c>
      <c r="R205" s="42">
        <v>39.583333333333336</v>
      </c>
      <c r="S205" s="42">
        <v>58.5</v>
      </c>
      <c r="T205" s="42">
        <v>267.66666666666669</v>
      </c>
      <c r="U205" s="42">
        <v>404.83333333333331</v>
      </c>
      <c r="V205" s="42">
        <v>3422.6666666666665</v>
      </c>
      <c r="W205" s="64">
        <f t="shared" si="18"/>
        <v>1102.4166666666665</v>
      </c>
      <c r="X205" s="43">
        <v>8000.9166666666661</v>
      </c>
      <c r="Y205" s="44">
        <v>7769.6333333333341</v>
      </c>
      <c r="Z205" s="240">
        <v>7442.6023156386545</v>
      </c>
      <c r="AA205" s="75">
        <v>10333.583333333332</v>
      </c>
      <c r="AB205" s="32">
        <v>450.11375548555185</v>
      </c>
      <c r="AC205" s="33">
        <v>417.99276182824309</v>
      </c>
      <c r="AD205" s="33">
        <v>122.58472222222224</v>
      </c>
      <c r="AE205" s="33">
        <v>70.076984126984129</v>
      </c>
      <c r="AF205" s="33">
        <v>52.576661226518212</v>
      </c>
      <c r="AG205" s="33">
        <v>198.76854712951683</v>
      </c>
      <c r="AH205" s="34">
        <v>41742.720316666666</v>
      </c>
      <c r="AI205" s="14"/>
    </row>
    <row r="206" spans="1:35" x14ac:dyDescent="0.25">
      <c r="A206" s="19" t="s">
        <v>131</v>
      </c>
      <c r="B206" s="29">
        <v>337</v>
      </c>
      <c r="C206" s="21">
        <f t="shared" si="16"/>
        <v>7771.75</v>
      </c>
      <c r="D206" s="21">
        <f t="shared" si="17"/>
        <v>93261</v>
      </c>
      <c r="F206" s="42">
        <v>263.75</v>
      </c>
      <c r="G206" s="42">
        <v>2987.5</v>
      </c>
      <c r="H206" s="42">
        <v>14.583333333333334</v>
      </c>
      <c r="I206" s="42">
        <v>169.08333333333334</v>
      </c>
      <c r="J206" s="42">
        <v>0.91666666666666663</v>
      </c>
      <c r="K206" s="42">
        <v>0</v>
      </c>
      <c r="L206" s="66">
        <v>133.08333333333334</v>
      </c>
      <c r="M206" s="42">
        <v>18.083333333333332</v>
      </c>
      <c r="N206" s="42">
        <v>2.6666666666666665</v>
      </c>
      <c r="O206" s="42">
        <v>29.333333333333332</v>
      </c>
      <c r="P206" s="42">
        <v>0</v>
      </c>
      <c r="Q206" s="42">
        <v>59.666666666666664</v>
      </c>
      <c r="R206" s="42">
        <v>91.333333333333329</v>
      </c>
      <c r="S206" s="42">
        <v>209.16666666666666</v>
      </c>
      <c r="T206" s="42">
        <v>1695.75</v>
      </c>
      <c r="U206" s="42">
        <v>293.08333333333331</v>
      </c>
      <c r="V206" s="42">
        <v>2717.4166666666665</v>
      </c>
      <c r="W206" s="64">
        <f t="shared" si="18"/>
        <v>780.58333333333337</v>
      </c>
      <c r="X206" s="43">
        <v>7753.6666666666661</v>
      </c>
      <c r="Y206" s="44">
        <v>6804.3416666666662</v>
      </c>
      <c r="Z206" s="240">
        <v>6485.7667736227522</v>
      </c>
      <c r="AA206" s="75">
        <v>8685.4166666666661</v>
      </c>
      <c r="AB206" s="32">
        <v>378.94213246390024</v>
      </c>
      <c r="AC206" s="33">
        <v>350.6174148982679</v>
      </c>
      <c r="AD206" s="33">
        <v>114.57638888888887</v>
      </c>
      <c r="AE206" s="33">
        <v>51.11488095238095</v>
      </c>
      <c r="AF206" s="33">
        <v>37.23826863766795</v>
      </c>
      <c r="AG206" s="33">
        <v>170.85193191311615</v>
      </c>
      <c r="AH206" s="34">
        <v>36388.706033333328</v>
      </c>
      <c r="AI206" s="14"/>
    </row>
    <row r="207" spans="1:35" x14ac:dyDescent="0.25">
      <c r="A207" s="19" t="s">
        <v>131</v>
      </c>
      <c r="B207" s="29">
        <v>338</v>
      </c>
      <c r="C207" s="21">
        <f t="shared" si="16"/>
        <v>23178.916666666661</v>
      </c>
      <c r="D207" s="21">
        <f t="shared" si="17"/>
        <v>278146.99999999994</v>
      </c>
      <c r="F207" s="42">
        <v>2692.3333333333335</v>
      </c>
      <c r="G207" s="42">
        <v>9659.75</v>
      </c>
      <c r="H207" s="42">
        <v>344.16666666666669</v>
      </c>
      <c r="I207" s="42">
        <v>1137.8333333333333</v>
      </c>
      <c r="J207" s="42">
        <v>4.916666666666667</v>
      </c>
      <c r="K207" s="42">
        <v>8.3333333333333329E-2</v>
      </c>
      <c r="L207" s="66">
        <v>2678.4166666666665</v>
      </c>
      <c r="M207" s="42">
        <v>293.33333333333331</v>
      </c>
      <c r="N207" s="42">
        <v>3.8333333333333335</v>
      </c>
      <c r="O207" s="42">
        <v>215.58333333333334</v>
      </c>
      <c r="P207" s="42">
        <v>0</v>
      </c>
      <c r="Q207" s="42">
        <v>242.66666666666666</v>
      </c>
      <c r="R207" s="42">
        <v>158.66666666666666</v>
      </c>
      <c r="S207" s="42">
        <v>266</v>
      </c>
      <c r="T207" s="42">
        <v>783.08333333333337</v>
      </c>
      <c r="U207" s="42">
        <v>2658</v>
      </c>
      <c r="V207" s="42">
        <v>10679.166666666666</v>
      </c>
      <c r="W207" s="64">
        <f t="shared" si="18"/>
        <v>5960.5</v>
      </c>
      <c r="X207" s="43">
        <v>22885.5</v>
      </c>
      <c r="Y207" s="44">
        <v>21811.258333333335</v>
      </c>
      <c r="Z207" s="240">
        <v>20990.92287205387</v>
      </c>
      <c r="AA207" s="75">
        <v>31817.833333333328</v>
      </c>
      <c r="AB207" s="32">
        <v>1250.0181584560876</v>
      </c>
      <c r="AC207" s="33">
        <v>1288.618996347135</v>
      </c>
      <c r="AD207" s="33">
        <v>785.04027777777776</v>
      </c>
      <c r="AE207" s="33">
        <v>441.60039682539679</v>
      </c>
      <c r="AF207" s="33">
        <v>284.5638888476131</v>
      </c>
      <c r="AG207" s="33">
        <v>482.72713480423727</v>
      </c>
      <c r="AH207" s="34">
        <v>117726.29351666667</v>
      </c>
      <c r="AI207" s="14"/>
    </row>
    <row r="208" spans="1:35" x14ac:dyDescent="0.25">
      <c r="A208" s="19" t="s">
        <v>131</v>
      </c>
      <c r="B208" s="29">
        <v>350</v>
      </c>
      <c r="C208" s="21">
        <f t="shared" si="16"/>
        <v>12006.416666666664</v>
      </c>
      <c r="D208" s="21">
        <f t="shared" si="17"/>
        <v>144076.99999999997</v>
      </c>
      <c r="F208" s="42">
        <v>3433.4166666666665</v>
      </c>
      <c r="G208" s="42">
        <v>7005</v>
      </c>
      <c r="H208" s="42">
        <v>438.33333333333331</v>
      </c>
      <c r="I208" s="42">
        <v>1395.6666666666667</v>
      </c>
      <c r="J208" s="42">
        <v>12.416666666666666</v>
      </c>
      <c r="K208" s="42">
        <v>0</v>
      </c>
      <c r="L208" s="66">
        <v>1929.5833333333333</v>
      </c>
      <c r="M208" s="42">
        <v>176.33333333333334</v>
      </c>
      <c r="N208" s="42">
        <v>0.5</v>
      </c>
      <c r="O208" s="42">
        <v>71.916666666666671</v>
      </c>
      <c r="P208" s="42">
        <v>0</v>
      </c>
      <c r="Q208" s="42">
        <v>51</v>
      </c>
      <c r="R208" s="42">
        <v>28.5</v>
      </c>
      <c r="S208" s="42">
        <v>119</v>
      </c>
      <c r="T208" s="42">
        <v>199.25</v>
      </c>
      <c r="U208" s="42">
        <v>1660.4166666666667</v>
      </c>
      <c r="V208" s="42">
        <v>3065.8333333333335</v>
      </c>
      <c r="W208" s="64">
        <f t="shared" si="18"/>
        <v>5651.1666666666661</v>
      </c>
      <c r="X208" s="43">
        <v>11830.083333333332</v>
      </c>
      <c r="Y208" s="44">
        <v>10893.058333333332</v>
      </c>
      <c r="Z208" s="240">
        <v>10306.758273443656</v>
      </c>
      <c r="AA208" s="75">
        <v>19587.166666666664</v>
      </c>
      <c r="AB208" s="32">
        <v>781.75537695523371</v>
      </c>
      <c r="AC208" s="33">
        <v>793.85768216092163</v>
      </c>
      <c r="AD208" s="33">
        <v>481.4736111111111</v>
      </c>
      <c r="AE208" s="33">
        <v>226.07678571428571</v>
      </c>
      <c r="AF208" s="33">
        <v>269.62519440894727</v>
      </c>
      <c r="AG208" s="33">
        <v>256.06509127314325</v>
      </c>
      <c r="AH208" s="34">
        <v>57847.816316666656</v>
      </c>
      <c r="AI208" s="14"/>
    </row>
    <row r="209" spans="1:35" x14ac:dyDescent="0.25">
      <c r="A209" s="19" t="s">
        <v>131</v>
      </c>
      <c r="B209" s="29">
        <v>352</v>
      </c>
      <c r="C209" s="21">
        <f t="shared" si="16"/>
        <v>4295.916666666667</v>
      </c>
      <c r="D209" s="21">
        <f t="shared" si="17"/>
        <v>51551</v>
      </c>
      <c r="F209" s="42">
        <v>947.25</v>
      </c>
      <c r="G209" s="42">
        <v>2511</v>
      </c>
      <c r="H209" s="42">
        <v>19.5</v>
      </c>
      <c r="I209" s="42">
        <v>80.75</v>
      </c>
      <c r="J209" s="42">
        <v>0.66666666666666663</v>
      </c>
      <c r="K209" s="42">
        <v>0</v>
      </c>
      <c r="L209" s="66">
        <v>414.33333333333331</v>
      </c>
      <c r="M209" s="42">
        <v>30.75</v>
      </c>
      <c r="N209" s="42">
        <v>0.41666666666666669</v>
      </c>
      <c r="O209" s="42">
        <v>60.25</v>
      </c>
      <c r="P209" s="42">
        <v>0</v>
      </c>
      <c r="Q209" s="42">
        <v>49.75</v>
      </c>
      <c r="R209" s="42">
        <v>19.416666666666668</v>
      </c>
      <c r="S209" s="42">
        <v>44.5</v>
      </c>
      <c r="T209" s="42">
        <v>127.5</v>
      </c>
      <c r="U209" s="42">
        <v>801.66666666666663</v>
      </c>
      <c r="V209" s="42">
        <v>1415.4166666666667</v>
      </c>
      <c r="W209" s="64">
        <f t="shared" si="18"/>
        <v>1812.9166666666665</v>
      </c>
      <c r="X209" s="43">
        <v>4265.1666666666661</v>
      </c>
      <c r="Y209" s="44">
        <v>4152.9666666666681</v>
      </c>
      <c r="Z209" s="240">
        <v>3952.9982024500327</v>
      </c>
      <c r="AA209" s="75">
        <v>6523.166666666667</v>
      </c>
      <c r="AB209" s="32">
        <v>272.34578206880838</v>
      </c>
      <c r="AC209" s="33">
        <v>264.83206784278593</v>
      </c>
      <c r="AD209" s="33">
        <v>161.49305555555557</v>
      </c>
      <c r="AE209" s="33">
        <v>44.764087301587303</v>
      </c>
      <c r="AF209" s="33">
        <v>87.981704260651611</v>
      </c>
      <c r="AG209" s="33">
        <v>92.182038904078382</v>
      </c>
      <c r="AH209" s="34">
        <v>22178.075083333333</v>
      </c>
      <c r="AI209" s="14"/>
    </row>
    <row r="210" spans="1:35" x14ac:dyDescent="0.25">
      <c r="A210" s="17" t="s">
        <v>131</v>
      </c>
      <c r="B210" s="29">
        <v>354</v>
      </c>
      <c r="C210" s="21">
        <f t="shared" si="16"/>
        <v>11127.166666666668</v>
      </c>
      <c r="D210" s="21">
        <f t="shared" si="17"/>
        <v>133526</v>
      </c>
      <c r="F210" s="42">
        <v>2684.8333333333335</v>
      </c>
      <c r="G210" s="42">
        <v>5398.333333333333</v>
      </c>
      <c r="H210" s="42">
        <v>168.5</v>
      </c>
      <c r="I210" s="42">
        <v>977.33333333333337</v>
      </c>
      <c r="J210" s="42">
        <v>3.1666666666666665</v>
      </c>
      <c r="K210" s="42">
        <v>0</v>
      </c>
      <c r="L210" s="66">
        <v>853.33333333333337</v>
      </c>
      <c r="M210" s="42">
        <v>67.666666666666671</v>
      </c>
      <c r="N210" s="42">
        <v>1.5</v>
      </c>
      <c r="O210" s="42">
        <v>71.833333333333329</v>
      </c>
      <c r="P210" s="42">
        <v>0</v>
      </c>
      <c r="Q210" s="42">
        <v>91.083333333333329</v>
      </c>
      <c r="R210" s="42">
        <v>39.833333333333336</v>
      </c>
      <c r="S210" s="42">
        <v>113.41666666666667</v>
      </c>
      <c r="T210" s="42">
        <v>293.91666666666669</v>
      </c>
      <c r="U210" s="42">
        <v>1759.0833333333333</v>
      </c>
      <c r="V210" s="42">
        <v>4182.5</v>
      </c>
      <c r="W210" s="64">
        <f t="shared" si="18"/>
        <v>4725.8333333333339</v>
      </c>
      <c r="X210" s="43">
        <v>11059.5</v>
      </c>
      <c r="Y210" s="44">
        <v>10326.141666666666</v>
      </c>
      <c r="Z210" s="240">
        <v>9875.808577476897</v>
      </c>
      <c r="AA210" s="75">
        <v>16706.333333333336</v>
      </c>
      <c r="AB210" s="32">
        <v>732.29520362995754</v>
      </c>
      <c r="AC210" s="33">
        <v>676.36139309633597</v>
      </c>
      <c r="AD210" s="33">
        <v>206.01666666666668</v>
      </c>
      <c r="AE210" s="33">
        <v>91.475595238095238</v>
      </c>
      <c r="AF210" s="33">
        <v>225.33652865695203</v>
      </c>
      <c r="AG210" s="33">
        <v>253.47933748650274</v>
      </c>
      <c r="AH210" s="34">
        <v>55401.780583333333</v>
      </c>
      <c r="AI210" s="14"/>
    </row>
    <row r="211" spans="1:35" x14ac:dyDescent="0.25">
      <c r="A211" s="19" t="s">
        <v>131</v>
      </c>
      <c r="B211" s="29">
        <v>358</v>
      </c>
      <c r="C211" s="21">
        <f t="shared" si="16"/>
        <v>11410.416666666668</v>
      </c>
      <c r="D211" s="21">
        <f t="shared" si="17"/>
        <v>136925</v>
      </c>
      <c r="F211" s="42">
        <v>3565.1666666666665</v>
      </c>
      <c r="G211" s="42">
        <v>6560.333333333333</v>
      </c>
      <c r="H211" s="42">
        <v>730.91666666666663</v>
      </c>
      <c r="I211" s="42">
        <v>1729.5</v>
      </c>
      <c r="J211" s="42">
        <v>1.9166666666666667</v>
      </c>
      <c r="K211" s="42">
        <v>0</v>
      </c>
      <c r="L211" s="66">
        <v>1306.75</v>
      </c>
      <c r="M211" s="42">
        <v>171.66666666666666</v>
      </c>
      <c r="N211" s="42">
        <v>0.5</v>
      </c>
      <c r="O211" s="42">
        <v>82</v>
      </c>
      <c r="P211" s="42">
        <v>0</v>
      </c>
      <c r="Q211" s="42">
        <v>51.333333333333336</v>
      </c>
      <c r="R211" s="42">
        <v>36.666666666666664</v>
      </c>
      <c r="S211" s="42">
        <v>124.91666666666667</v>
      </c>
      <c r="T211" s="42">
        <v>179.25</v>
      </c>
      <c r="U211" s="42">
        <v>1453.3333333333333</v>
      </c>
      <c r="V211" s="42">
        <v>2597.25</v>
      </c>
      <c r="W211" s="64">
        <f t="shared" si="18"/>
        <v>5874.333333333333</v>
      </c>
      <c r="X211" s="43">
        <v>11238.749999999998</v>
      </c>
      <c r="Y211" s="44">
        <v>10111.424999999999</v>
      </c>
      <c r="Z211" s="240">
        <v>9551.2571733648547</v>
      </c>
      <c r="AA211" s="75">
        <v>18591.5</v>
      </c>
      <c r="AB211" s="32">
        <v>746.98731306196987</v>
      </c>
      <c r="AC211" s="33">
        <v>753.19847962598305</v>
      </c>
      <c r="AD211" s="33">
        <v>445.48888888888888</v>
      </c>
      <c r="AE211" s="33">
        <v>201.47678571428574</v>
      </c>
      <c r="AF211" s="33">
        <v>280.43339966351982</v>
      </c>
      <c r="AG211" s="33">
        <v>233.27695669922502</v>
      </c>
      <c r="AH211" s="34">
        <v>53626.828949999996</v>
      </c>
      <c r="AI211" s="14"/>
    </row>
    <row r="212" spans="1:35" x14ac:dyDescent="0.25">
      <c r="A212" s="17" t="s">
        <v>131</v>
      </c>
      <c r="B212" s="29">
        <v>374</v>
      </c>
      <c r="C212" s="21">
        <f t="shared" si="16"/>
        <v>3863.9166666666665</v>
      </c>
      <c r="D212" s="21">
        <f t="shared" si="17"/>
        <v>46367</v>
      </c>
      <c r="F212" s="42">
        <v>879</v>
      </c>
      <c r="G212" s="42">
        <v>2067.25</v>
      </c>
      <c r="H212" s="42">
        <v>49.916666666666664</v>
      </c>
      <c r="I212" s="42">
        <v>287.16666666666669</v>
      </c>
      <c r="J212" s="42">
        <v>0.33333333333333331</v>
      </c>
      <c r="K212" s="42">
        <v>0.16666666666666666</v>
      </c>
      <c r="L212" s="66">
        <v>453.08333333333331</v>
      </c>
      <c r="M212" s="42">
        <v>23.583333333333332</v>
      </c>
      <c r="N212" s="42">
        <v>0</v>
      </c>
      <c r="O212" s="42">
        <v>38.083333333333336</v>
      </c>
      <c r="P212" s="42">
        <v>0</v>
      </c>
      <c r="Q212" s="42">
        <v>14.666666666666666</v>
      </c>
      <c r="R212" s="42">
        <v>16.166666666666668</v>
      </c>
      <c r="S212" s="42">
        <v>28.416666666666668</v>
      </c>
      <c r="T212" s="42">
        <v>108.33333333333333</v>
      </c>
      <c r="U212" s="42">
        <v>657</v>
      </c>
      <c r="V212" s="42">
        <v>1308.1666666666667</v>
      </c>
      <c r="W212" s="64">
        <f t="shared" si="18"/>
        <v>1614.3333333333333</v>
      </c>
      <c r="X212" s="43">
        <v>3840.166666666667</v>
      </c>
      <c r="Y212" s="44">
        <v>3613.7000000000007</v>
      </c>
      <c r="Z212" s="240">
        <v>3442.9589689805853</v>
      </c>
      <c r="AA212" s="75">
        <v>5931.333333333333</v>
      </c>
      <c r="AB212" s="32">
        <v>258.0897082544966</v>
      </c>
      <c r="AC212" s="33">
        <v>240.14645112717415</v>
      </c>
      <c r="AD212" s="33">
        <v>82.094444444444449</v>
      </c>
      <c r="AE212" s="33">
        <v>43.025992063492062</v>
      </c>
      <c r="AF212" s="33">
        <v>77.65143891514029</v>
      </c>
      <c r="AG212" s="33">
        <v>90.219134669678155</v>
      </c>
      <c r="AH212" s="34">
        <v>19314.6607</v>
      </c>
      <c r="AI212" s="14"/>
    </row>
    <row r="213" spans="1:35" x14ac:dyDescent="0.25">
      <c r="A213" s="19" t="s">
        <v>131</v>
      </c>
      <c r="B213" s="29">
        <v>376</v>
      </c>
      <c r="C213" s="21">
        <f t="shared" si="16"/>
        <v>1759.083333333333</v>
      </c>
      <c r="D213" s="21">
        <f t="shared" si="17"/>
        <v>21108.999999999996</v>
      </c>
      <c r="F213" s="42">
        <v>679.91666666666663</v>
      </c>
      <c r="G213" s="42">
        <v>844.5</v>
      </c>
      <c r="H213" s="42">
        <v>10.333333333333334</v>
      </c>
      <c r="I213" s="42">
        <v>32</v>
      </c>
      <c r="J213" s="42">
        <v>0</v>
      </c>
      <c r="K213" s="42">
        <v>0</v>
      </c>
      <c r="L213" s="66">
        <v>67.25</v>
      </c>
      <c r="M213" s="42">
        <v>0.83333333333333337</v>
      </c>
      <c r="N213" s="42">
        <v>0</v>
      </c>
      <c r="O213" s="42">
        <v>8.75</v>
      </c>
      <c r="P213" s="42">
        <v>0</v>
      </c>
      <c r="Q213" s="42">
        <v>6.75</v>
      </c>
      <c r="R213" s="42">
        <v>15.25</v>
      </c>
      <c r="S213" s="42">
        <v>29.166666666666668</v>
      </c>
      <c r="T213" s="42">
        <v>41.5</v>
      </c>
      <c r="U213" s="42">
        <v>876.33333333333337</v>
      </c>
      <c r="V213" s="42">
        <v>809.5</v>
      </c>
      <c r="W213" s="64">
        <f t="shared" si="18"/>
        <v>1595.75</v>
      </c>
      <c r="X213" s="43">
        <v>1758.25</v>
      </c>
      <c r="Y213" s="44">
        <v>1718.3</v>
      </c>
      <c r="Z213" s="240">
        <v>1660.6073271724335</v>
      </c>
      <c r="AA213" s="75">
        <v>3422.083333333333</v>
      </c>
      <c r="AB213" s="32">
        <v>157.17289973671549</v>
      </c>
      <c r="AC213" s="33">
        <v>138.78681480200751</v>
      </c>
      <c r="AD213" s="33">
        <v>43.116666666666674</v>
      </c>
      <c r="AE213" s="33">
        <v>16.451388888888889</v>
      </c>
      <c r="AF213" s="33">
        <v>79.658272891825519</v>
      </c>
      <c r="AG213" s="33">
        <v>38.757313422444987</v>
      </c>
      <c r="AH213" s="34">
        <v>9310.6556500000006</v>
      </c>
      <c r="AI213" s="14"/>
    </row>
    <row r="214" spans="1:35" x14ac:dyDescent="0.25">
      <c r="A214" s="19" t="s">
        <v>131</v>
      </c>
      <c r="B214" s="20" t="s">
        <v>70</v>
      </c>
      <c r="C214" s="21">
        <f t="shared" si="16"/>
        <v>1983.7500000000002</v>
      </c>
      <c r="D214" s="21">
        <f t="shared" si="17"/>
        <v>23805.000000000004</v>
      </c>
      <c r="F214" s="22">
        <v>73.916666666666671</v>
      </c>
      <c r="G214" s="22">
        <v>774.75</v>
      </c>
      <c r="H214" s="22">
        <v>6.916666666666667</v>
      </c>
      <c r="I214" s="22">
        <v>60.25</v>
      </c>
      <c r="J214" s="22">
        <v>0.66666666666666663</v>
      </c>
      <c r="K214" s="22">
        <v>0</v>
      </c>
      <c r="L214" s="64">
        <v>194.33333333333334</v>
      </c>
      <c r="M214" s="22">
        <v>36.583333333333336</v>
      </c>
      <c r="N214" s="22">
        <v>0.16666666666666666</v>
      </c>
      <c r="O214" s="22">
        <v>0</v>
      </c>
      <c r="P214" s="22">
        <v>0</v>
      </c>
      <c r="Q214" s="22">
        <v>6.333333333333333</v>
      </c>
      <c r="R214" s="22">
        <v>1.9166666666666667</v>
      </c>
      <c r="S214" s="22">
        <v>1.75</v>
      </c>
      <c r="T214" s="22">
        <v>17.916666666666668</v>
      </c>
      <c r="U214" s="22">
        <v>110</v>
      </c>
      <c r="V214" s="22">
        <v>1085.1666666666667</v>
      </c>
      <c r="W214" s="64">
        <f t="shared" si="18"/>
        <v>192.58333333333334</v>
      </c>
      <c r="X214" s="22">
        <v>1947.1666666666665</v>
      </c>
      <c r="Y214" s="23">
        <v>1902.0583333333332</v>
      </c>
      <c r="Z214" s="240">
        <v>1837.5449275019698</v>
      </c>
      <c r="AA214" s="72">
        <v>2370.666666666667</v>
      </c>
      <c r="AB214" s="22">
        <v>104.70833333333333</v>
      </c>
      <c r="AC214" s="22">
        <v>96.287166556601292</v>
      </c>
      <c r="AD214" s="22">
        <v>338.08055555555558</v>
      </c>
      <c r="AE214" s="22">
        <v>195.2480158730159</v>
      </c>
      <c r="AF214" s="22">
        <v>92.134408602150529</v>
      </c>
      <c r="AG214" s="22">
        <v>6.2869623655913998</v>
      </c>
      <c r="AH214" s="24">
        <v>10298.065766666667</v>
      </c>
      <c r="AI214" s="14"/>
    </row>
    <row r="215" spans="1:35" x14ac:dyDescent="0.25">
      <c r="A215" s="19" t="s">
        <v>131</v>
      </c>
      <c r="B215" s="20" t="s">
        <v>71</v>
      </c>
      <c r="C215" s="21">
        <f t="shared" si="16"/>
        <v>1.5833333333333335</v>
      </c>
      <c r="D215" s="21">
        <f t="shared" si="17"/>
        <v>19</v>
      </c>
      <c r="F215" s="22">
        <v>8.3333333333333329E-2</v>
      </c>
      <c r="G215" s="22">
        <v>0.58333333333333337</v>
      </c>
      <c r="H215" s="22">
        <v>0</v>
      </c>
      <c r="I215" s="22">
        <v>0</v>
      </c>
      <c r="J215" s="22">
        <v>0</v>
      </c>
      <c r="K215" s="22">
        <v>0</v>
      </c>
      <c r="L215" s="64">
        <v>0.5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8.3333333333333329E-2</v>
      </c>
      <c r="U215" s="22">
        <v>0.41666666666666669</v>
      </c>
      <c r="V215" s="22">
        <v>0.91666666666666663</v>
      </c>
      <c r="W215" s="64">
        <f t="shared" si="18"/>
        <v>0.5</v>
      </c>
      <c r="X215" s="22">
        <v>1.5833333333333335</v>
      </c>
      <c r="Y215" s="23">
        <v>1.5416666666666667</v>
      </c>
      <c r="Z215" s="240">
        <v>1.4958484848484845</v>
      </c>
      <c r="AA215" s="72">
        <v>2.5833333333333335</v>
      </c>
      <c r="AB215" s="22">
        <v>0</v>
      </c>
      <c r="AC215" s="22">
        <v>9.8600508905852424E-2</v>
      </c>
      <c r="AD215" s="22">
        <v>2.5833333333333335</v>
      </c>
      <c r="AE215" s="22">
        <v>0</v>
      </c>
      <c r="AF215" s="22">
        <v>1.6129032258064516E-2</v>
      </c>
      <c r="AG215" s="22">
        <v>1.2836021505376345</v>
      </c>
      <c r="AH215" s="24">
        <v>8.3781833333333324</v>
      </c>
      <c r="AI215" s="14"/>
    </row>
    <row r="216" spans="1:35" x14ac:dyDescent="0.25">
      <c r="A216" s="19" t="s">
        <v>131</v>
      </c>
      <c r="B216" s="20" t="s">
        <v>72</v>
      </c>
      <c r="C216" s="21">
        <f t="shared" si="16"/>
        <v>8366.0833333333339</v>
      </c>
      <c r="D216" s="21">
        <f t="shared" si="17"/>
        <v>100393</v>
      </c>
      <c r="F216" s="22">
        <v>507.75</v>
      </c>
      <c r="G216" s="22">
        <v>3644.8333333333335</v>
      </c>
      <c r="H216" s="22">
        <v>48.166666666666664</v>
      </c>
      <c r="I216" s="22">
        <v>421.66666666666669</v>
      </c>
      <c r="J216" s="22">
        <v>8.5833333333333339</v>
      </c>
      <c r="K216" s="22">
        <v>0</v>
      </c>
      <c r="L216" s="64">
        <v>261.58333333333331</v>
      </c>
      <c r="M216" s="22">
        <v>85.25</v>
      </c>
      <c r="N216" s="22">
        <v>0.58333333333333337</v>
      </c>
      <c r="O216" s="22">
        <v>42.166666666666664</v>
      </c>
      <c r="P216" s="22">
        <v>0</v>
      </c>
      <c r="Q216" s="22">
        <v>19.916666666666668</v>
      </c>
      <c r="R216" s="22">
        <v>2.75</v>
      </c>
      <c r="S216" s="22">
        <v>8.5</v>
      </c>
      <c r="T216" s="22">
        <v>121</v>
      </c>
      <c r="U216" s="22">
        <v>572.91666666666663</v>
      </c>
      <c r="V216" s="22">
        <v>4019.3333333333335</v>
      </c>
      <c r="W216" s="64">
        <f t="shared" si="18"/>
        <v>1137.3333333333333</v>
      </c>
      <c r="X216" s="22">
        <v>8280.8333333333339</v>
      </c>
      <c r="Y216" s="23">
        <v>7967.3333333333321</v>
      </c>
      <c r="Z216" s="240">
        <v>7656.4260270793047</v>
      </c>
      <c r="AA216" s="72">
        <v>9765.0000000000018</v>
      </c>
      <c r="AB216" s="22">
        <v>470.7766417030719</v>
      </c>
      <c r="AC216" s="22">
        <v>395.05812475965223</v>
      </c>
      <c r="AD216" s="22">
        <v>0</v>
      </c>
      <c r="AE216" s="22">
        <v>0</v>
      </c>
      <c r="AF216" s="22">
        <v>54.923129835458212</v>
      </c>
      <c r="AG216" s="22">
        <v>207.92675593380685</v>
      </c>
      <c r="AH216" s="24">
        <v>42933.135466666674</v>
      </c>
      <c r="AI216" s="14"/>
    </row>
    <row r="217" spans="1:35" x14ac:dyDescent="0.25">
      <c r="A217" s="19" t="s">
        <v>131</v>
      </c>
      <c r="B217" s="20" t="s">
        <v>73</v>
      </c>
      <c r="C217" s="21">
        <f t="shared" si="16"/>
        <v>2205.0833333333335</v>
      </c>
      <c r="D217" s="21">
        <f t="shared" si="17"/>
        <v>26461</v>
      </c>
      <c r="F217" s="22">
        <v>53.583333333333336</v>
      </c>
      <c r="G217" s="22">
        <v>871.33333333333337</v>
      </c>
      <c r="H217" s="22">
        <v>3.8333333333333335</v>
      </c>
      <c r="I217" s="22">
        <v>74.916666666666671</v>
      </c>
      <c r="J217" s="22">
        <v>1.3333333333333333</v>
      </c>
      <c r="K217" s="22">
        <v>0</v>
      </c>
      <c r="L217" s="64">
        <v>145.66666666666666</v>
      </c>
      <c r="M217" s="22">
        <v>42.5</v>
      </c>
      <c r="N217" s="22">
        <v>0.16666666666666666</v>
      </c>
      <c r="O217" s="22">
        <v>0</v>
      </c>
      <c r="P217" s="22">
        <v>0</v>
      </c>
      <c r="Q217" s="22">
        <v>7.5</v>
      </c>
      <c r="R217" s="22">
        <v>2</v>
      </c>
      <c r="S217" s="22">
        <v>0.83333333333333337</v>
      </c>
      <c r="T217" s="22">
        <v>19.416666666666668</v>
      </c>
      <c r="U217" s="22">
        <v>62.25</v>
      </c>
      <c r="V217" s="22">
        <v>1185.9166666666667</v>
      </c>
      <c r="W217" s="64">
        <f t="shared" si="18"/>
        <v>120.5</v>
      </c>
      <c r="X217" s="22">
        <v>2162.5833333333335</v>
      </c>
      <c r="Y217" s="23">
        <v>2107.9249999999997</v>
      </c>
      <c r="Z217" s="240">
        <v>2034.14389103804</v>
      </c>
      <c r="AA217" s="72">
        <v>2471.25</v>
      </c>
      <c r="AB217" s="22">
        <v>30.833333333333332</v>
      </c>
      <c r="AC217" s="22">
        <v>100.42715723850237</v>
      </c>
      <c r="AD217" s="22">
        <v>335.27083333333331</v>
      </c>
      <c r="AE217" s="22">
        <v>203.0761904761905</v>
      </c>
      <c r="AF217" s="22">
        <v>10.903225806451614</v>
      </c>
      <c r="AG217" s="22">
        <v>9.96505376344086</v>
      </c>
      <c r="AH217" s="24">
        <v>11400.716349999999</v>
      </c>
      <c r="AI217" s="14"/>
    </row>
    <row r="218" spans="1:35" x14ac:dyDescent="0.25">
      <c r="A218" s="19" t="s">
        <v>131</v>
      </c>
      <c r="B218" s="20" t="s">
        <v>74</v>
      </c>
      <c r="C218" s="21">
        <f t="shared" si="16"/>
        <v>2948.583333333333</v>
      </c>
      <c r="D218" s="21">
        <f t="shared" si="17"/>
        <v>35383</v>
      </c>
      <c r="F218" s="22">
        <v>58.166666666666664</v>
      </c>
      <c r="G218" s="22">
        <v>1106.8333333333333</v>
      </c>
      <c r="H218" s="22">
        <v>19.666666666666668</v>
      </c>
      <c r="I218" s="22">
        <v>533.5</v>
      </c>
      <c r="J218" s="22">
        <v>0.5</v>
      </c>
      <c r="K218" s="22">
        <v>0</v>
      </c>
      <c r="L218" s="64">
        <v>199.58333333333334</v>
      </c>
      <c r="M218" s="22">
        <v>66.75</v>
      </c>
      <c r="N218" s="22">
        <v>1.3333333333333333</v>
      </c>
      <c r="O218" s="22">
        <v>13.083333333333334</v>
      </c>
      <c r="P218" s="22">
        <v>0</v>
      </c>
      <c r="Q218" s="22">
        <v>13.583333333333334</v>
      </c>
      <c r="R218" s="22">
        <v>1</v>
      </c>
      <c r="S218" s="22">
        <v>0.91666666666666663</v>
      </c>
      <c r="T218" s="22">
        <v>25.083333333333332</v>
      </c>
      <c r="U218" s="22">
        <v>94.666666666666671</v>
      </c>
      <c r="V218" s="22">
        <v>1186.9166666666667</v>
      </c>
      <c r="W218" s="64">
        <f t="shared" si="18"/>
        <v>173.41666666666669</v>
      </c>
      <c r="X218" s="22">
        <v>2881.833333333333</v>
      </c>
      <c r="Y218" s="23">
        <v>2549.1916666666671</v>
      </c>
      <c r="Z218" s="240">
        <v>2440.1620482126223</v>
      </c>
      <c r="AA218" s="72">
        <v>3321.583333333333</v>
      </c>
      <c r="AB218" s="22">
        <v>132.19365681991542</v>
      </c>
      <c r="AC218" s="22">
        <v>134.55923095924962</v>
      </c>
      <c r="AD218" s="22">
        <v>81.54027777777776</v>
      </c>
      <c r="AE218" s="22">
        <v>42.806944444444447</v>
      </c>
      <c r="AF218" s="22">
        <v>8.3169186553339873</v>
      </c>
      <c r="AG218" s="22">
        <v>61.938369082290713</v>
      </c>
      <c r="AH218" s="24">
        <v>13684.776933333333</v>
      </c>
      <c r="AI218" s="14"/>
    </row>
    <row r="219" spans="1:35" x14ac:dyDescent="0.25">
      <c r="A219" s="19" t="s">
        <v>131</v>
      </c>
      <c r="B219" s="20" t="s">
        <v>77</v>
      </c>
      <c r="C219" s="21">
        <f t="shared" si="16"/>
        <v>5606.4999999999982</v>
      </c>
      <c r="D219" s="21">
        <f t="shared" si="17"/>
        <v>67277.999999999971</v>
      </c>
      <c r="F219" s="22">
        <v>772.5</v>
      </c>
      <c r="G219" s="22">
        <v>2500</v>
      </c>
      <c r="H219" s="22">
        <v>78.916666666666671</v>
      </c>
      <c r="I219" s="22">
        <v>227.91666666666666</v>
      </c>
      <c r="J219" s="22">
        <v>1.1666666666666667</v>
      </c>
      <c r="K219" s="22">
        <v>0</v>
      </c>
      <c r="L219" s="64">
        <v>282.91666666666669</v>
      </c>
      <c r="M219" s="22">
        <v>48.916666666666664</v>
      </c>
      <c r="N219" s="22">
        <v>0.33333333333333331</v>
      </c>
      <c r="O219" s="22">
        <v>17</v>
      </c>
      <c r="P219" s="22">
        <v>0</v>
      </c>
      <c r="Q219" s="22">
        <v>29.416666666666668</v>
      </c>
      <c r="R219" s="22">
        <v>10.083333333333334</v>
      </c>
      <c r="S219" s="22">
        <v>36.75</v>
      </c>
      <c r="T219" s="22">
        <v>138.83333333333334</v>
      </c>
      <c r="U219" s="22">
        <v>933.75</v>
      </c>
      <c r="V219" s="22">
        <v>2632.8333333333335</v>
      </c>
      <c r="W219" s="64">
        <f t="shared" si="18"/>
        <v>1821.9166666666667</v>
      </c>
      <c r="X219" s="22">
        <v>5557.5833333333339</v>
      </c>
      <c r="Y219" s="23">
        <v>5351.416666666667</v>
      </c>
      <c r="Z219" s="240">
        <v>5147.4516419514293</v>
      </c>
      <c r="AA219" s="72">
        <v>7711.3333333333321</v>
      </c>
      <c r="AB219" s="22">
        <v>370.65394249787846</v>
      </c>
      <c r="AC219" s="22">
        <v>312.50041362019749</v>
      </c>
      <c r="AD219" s="22">
        <v>36.166666666666664</v>
      </c>
      <c r="AE219" s="22">
        <v>0</v>
      </c>
      <c r="AF219" s="22">
        <v>87.909801224074684</v>
      </c>
      <c r="AG219" s="22">
        <v>141.3720706369019</v>
      </c>
      <c r="AH219" s="24">
        <v>28865.774883333339</v>
      </c>
      <c r="AI219" s="14"/>
    </row>
    <row r="220" spans="1:35" x14ac:dyDescent="0.25">
      <c r="A220" s="19" t="s">
        <v>131</v>
      </c>
      <c r="B220" s="20" t="s">
        <v>78</v>
      </c>
      <c r="C220" s="21">
        <f t="shared" si="16"/>
        <v>14779.583333333334</v>
      </c>
      <c r="D220" s="21">
        <f t="shared" si="17"/>
        <v>177355</v>
      </c>
      <c r="F220" s="22">
        <v>3154.8333333333335</v>
      </c>
      <c r="G220" s="22">
        <v>5580.666666666667</v>
      </c>
      <c r="H220" s="22">
        <v>303.25</v>
      </c>
      <c r="I220" s="22">
        <v>752.66666666666663</v>
      </c>
      <c r="J220" s="22">
        <v>3.0833333333333335</v>
      </c>
      <c r="K220" s="22">
        <v>0</v>
      </c>
      <c r="L220" s="64">
        <v>1045.4166666666667</v>
      </c>
      <c r="M220" s="22">
        <v>220.83333333333334</v>
      </c>
      <c r="N220" s="22">
        <v>2</v>
      </c>
      <c r="O220" s="22">
        <v>101.83333333333333</v>
      </c>
      <c r="P220" s="22">
        <v>0</v>
      </c>
      <c r="Q220" s="22">
        <v>72.25</v>
      </c>
      <c r="R220" s="22">
        <v>14.833333333333334</v>
      </c>
      <c r="S220" s="22">
        <v>94.083333333333329</v>
      </c>
      <c r="T220" s="22">
        <v>193.58333333333334</v>
      </c>
      <c r="U220" s="22">
        <v>4199.833333333333</v>
      </c>
      <c r="V220" s="22">
        <v>7837.833333333333</v>
      </c>
      <c r="W220" s="64">
        <f t="shared" si="18"/>
        <v>7752</v>
      </c>
      <c r="X220" s="22">
        <v>14558.75</v>
      </c>
      <c r="Y220" s="23">
        <v>14010.358333333332</v>
      </c>
      <c r="Z220" s="240">
        <v>13585.128373020993</v>
      </c>
      <c r="AA220" s="72">
        <v>23577</v>
      </c>
      <c r="AB220" s="22">
        <v>1135.5837741587168</v>
      </c>
      <c r="AC220" s="22">
        <v>954.00738375407047</v>
      </c>
      <c r="AD220" s="22">
        <v>20.833333333333332</v>
      </c>
      <c r="AE220" s="22">
        <v>0</v>
      </c>
      <c r="AF220" s="22">
        <v>373.83880253994676</v>
      </c>
      <c r="AG220" s="22">
        <v>380.87248580938501</v>
      </c>
      <c r="AH220" s="24">
        <v>76172.32481666666</v>
      </c>
      <c r="AI220" s="14"/>
    </row>
    <row r="221" spans="1:35" x14ac:dyDescent="0.25">
      <c r="A221" s="19" t="s">
        <v>131</v>
      </c>
      <c r="B221" s="29" t="s">
        <v>101</v>
      </c>
      <c r="C221" s="21">
        <f t="shared" si="16"/>
        <v>143.41666666666669</v>
      </c>
      <c r="D221" s="21">
        <f t="shared" si="17"/>
        <v>1721.0000000000002</v>
      </c>
      <c r="F221" s="30">
        <v>29.75</v>
      </c>
      <c r="G221" s="30">
        <v>57.25</v>
      </c>
      <c r="H221" s="30">
        <v>1.9166666666666667</v>
      </c>
      <c r="I221" s="30">
        <v>5</v>
      </c>
      <c r="J221" s="30">
        <v>0.25</v>
      </c>
      <c r="K221" s="30">
        <v>0</v>
      </c>
      <c r="L221" s="65">
        <v>15.666666666666666</v>
      </c>
      <c r="M221" s="30">
        <v>4.416666666666667</v>
      </c>
      <c r="N221" s="30">
        <v>0</v>
      </c>
      <c r="O221" s="30">
        <v>0.16666666666666666</v>
      </c>
      <c r="P221" s="30">
        <v>0</v>
      </c>
      <c r="Q221" s="30">
        <v>3.5833333333333335</v>
      </c>
      <c r="R221" s="30">
        <v>0.16666666666666666</v>
      </c>
      <c r="S221" s="30">
        <v>0.83333333333333337</v>
      </c>
      <c r="T221" s="30">
        <v>2.3333333333333335</v>
      </c>
      <c r="U221" s="30">
        <v>30</v>
      </c>
      <c r="V221" s="30">
        <v>70.25</v>
      </c>
      <c r="W221" s="64">
        <f t="shared" si="18"/>
        <v>62.5</v>
      </c>
      <c r="X221" s="30">
        <v>139</v>
      </c>
      <c r="Y221" s="31">
        <v>134.83333333333334</v>
      </c>
      <c r="Z221" s="240">
        <v>130.34942674976719</v>
      </c>
      <c r="AA221" s="72">
        <v>221.58333333333334</v>
      </c>
      <c r="AB221" s="30">
        <v>89.958333333333329</v>
      </c>
      <c r="AC221" s="30">
        <v>9.2526975450125875</v>
      </c>
      <c r="AD221" s="30">
        <v>59.666666666666664</v>
      </c>
      <c r="AE221" s="30">
        <v>0</v>
      </c>
      <c r="AF221" s="30">
        <v>26.162634408602148</v>
      </c>
      <c r="AG221" s="30">
        <v>31.897849462365592</v>
      </c>
      <c r="AH221" s="40">
        <v>731.14166666666665</v>
      </c>
      <c r="AI221" s="14"/>
    </row>
    <row r="222" spans="1:35" x14ac:dyDescent="0.25">
      <c r="A222" s="19" t="s">
        <v>131</v>
      </c>
      <c r="B222" s="29" t="s">
        <v>100</v>
      </c>
      <c r="C222" s="21">
        <f t="shared" si="16"/>
        <v>75939.833333333328</v>
      </c>
      <c r="D222" s="21">
        <f t="shared" si="17"/>
        <v>911278</v>
      </c>
      <c r="F222" s="30">
        <v>14799.916666666666</v>
      </c>
      <c r="G222" s="30">
        <v>30605.166666666668</v>
      </c>
      <c r="H222" s="30">
        <v>1195.75</v>
      </c>
      <c r="I222" s="30">
        <v>3585.5</v>
      </c>
      <c r="J222" s="30">
        <v>27</v>
      </c>
      <c r="K222" s="30">
        <v>1</v>
      </c>
      <c r="L222" s="65">
        <v>7642.083333333333</v>
      </c>
      <c r="M222" s="30">
        <v>1485.1666666666667</v>
      </c>
      <c r="N222" s="30">
        <v>28.5</v>
      </c>
      <c r="O222" s="30">
        <v>829.16666666666663</v>
      </c>
      <c r="P222" s="30">
        <v>0</v>
      </c>
      <c r="Q222" s="30">
        <v>1617.0833333333333</v>
      </c>
      <c r="R222" s="30">
        <v>113.25</v>
      </c>
      <c r="S222" s="30">
        <v>439.41666666666669</v>
      </c>
      <c r="T222" s="30">
        <v>910.25</v>
      </c>
      <c r="U222" s="30">
        <v>17507.75</v>
      </c>
      <c r="V222" s="30">
        <v>36737.75</v>
      </c>
      <c r="W222" s="64">
        <f t="shared" si="18"/>
        <v>33942.833333333336</v>
      </c>
      <c r="X222" s="30">
        <v>74453.666666666672</v>
      </c>
      <c r="Y222" s="31">
        <v>71847.241666666669</v>
      </c>
      <c r="Z222" s="240">
        <v>69460.655331542366</v>
      </c>
      <c r="AA222" s="72">
        <v>117524.75</v>
      </c>
      <c r="AB222" s="32">
        <v>4429.65202354536</v>
      </c>
      <c r="AC222" s="33">
        <v>4759.2713406889461</v>
      </c>
      <c r="AD222" s="33">
        <v>3373.5833333333335</v>
      </c>
      <c r="AE222" s="33">
        <v>1963.7454365079366</v>
      </c>
      <c r="AF222" s="33">
        <v>1618.71056263848</v>
      </c>
      <c r="AG222" s="33">
        <v>1405.47073045344</v>
      </c>
      <c r="AH222" s="34">
        <v>389493.84798333334</v>
      </c>
      <c r="AI222" s="14"/>
    </row>
    <row r="223" spans="1:35" x14ac:dyDescent="0.25">
      <c r="A223" s="19" t="s">
        <v>131</v>
      </c>
      <c r="B223" s="29" t="s">
        <v>102</v>
      </c>
      <c r="C223" s="21">
        <f t="shared" si="16"/>
        <v>612.91666666666686</v>
      </c>
      <c r="D223" s="21">
        <f t="shared" si="17"/>
        <v>7355.0000000000018</v>
      </c>
      <c r="F223" s="30">
        <v>139.5</v>
      </c>
      <c r="G223" s="30">
        <v>255.83333333333334</v>
      </c>
      <c r="H223" s="30">
        <v>11.75</v>
      </c>
      <c r="I223" s="30">
        <v>34.75</v>
      </c>
      <c r="J223" s="30">
        <v>0.16666666666666666</v>
      </c>
      <c r="K223" s="30">
        <v>0</v>
      </c>
      <c r="L223" s="65">
        <v>65.666666666666671</v>
      </c>
      <c r="M223" s="30">
        <v>10.416666666666666</v>
      </c>
      <c r="N223" s="30">
        <v>8.3333333333333329E-2</v>
      </c>
      <c r="O223" s="30">
        <v>0.91666666666666663</v>
      </c>
      <c r="P223" s="30">
        <v>0</v>
      </c>
      <c r="Q223" s="30">
        <v>5.833333333333333</v>
      </c>
      <c r="R223" s="30">
        <v>2.25</v>
      </c>
      <c r="S223" s="30">
        <v>11.833333333333334</v>
      </c>
      <c r="T223" s="30">
        <v>22.333333333333332</v>
      </c>
      <c r="U223" s="30">
        <v>140.08333333333334</v>
      </c>
      <c r="V223" s="30">
        <v>280.33333333333331</v>
      </c>
      <c r="W223" s="64">
        <f t="shared" si="18"/>
        <v>303.16666666666669</v>
      </c>
      <c r="X223" s="30">
        <v>602.5</v>
      </c>
      <c r="Y223" s="31">
        <v>570.48333333333335</v>
      </c>
      <c r="Z223" s="240">
        <v>549.36607421735084</v>
      </c>
      <c r="AA223" s="72">
        <v>981.75000000000023</v>
      </c>
      <c r="AB223" s="30">
        <v>142.66666666666666</v>
      </c>
      <c r="AC223" s="30">
        <v>38.709788134151772</v>
      </c>
      <c r="AD223" s="30">
        <v>57.916666666666664</v>
      </c>
      <c r="AE223" s="30">
        <v>27.833333333333332</v>
      </c>
      <c r="AF223" s="30">
        <v>49.064814814814817</v>
      </c>
      <c r="AG223" s="30">
        <v>46.800925925925924</v>
      </c>
      <c r="AH223" s="40">
        <v>3084.1269666666672</v>
      </c>
      <c r="AI223" s="14"/>
    </row>
    <row r="224" spans="1:35" x14ac:dyDescent="0.25">
      <c r="A224" s="19" t="s">
        <v>131</v>
      </c>
      <c r="B224" s="29" t="s">
        <v>103</v>
      </c>
      <c r="C224" s="21">
        <f t="shared" si="16"/>
        <v>0</v>
      </c>
      <c r="D224" s="21">
        <f t="shared" si="17"/>
        <v>0</v>
      </c>
      <c r="F224" s="30">
        <v>0</v>
      </c>
      <c r="G224" s="30">
        <v>0</v>
      </c>
      <c r="H224" s="30">
        <v>0</v>
      </c>
      <c r="I224" s="30">
        <v>0</v>
      </c>
      <c r="J224" s="30">
        <v>0</v>
      </c>
      <c r="K224" s="30">
        <v>0</v>
      </c>
      <c r="L224" s="65">
        <v>0</v>
      </c>
      <c r="M224" s="30">
        <v>0</v>
      </c>
      <c r="N224" s="30">
        <v>0</v>
      </c>
      <c r="O224" s="30">
        <v>0</v>
      </c>
      <c r="P224" s="30">
        <v>0</v>
      </c>
      <c r="Q224" s="30">
        <v>0</v>
      </c>
      <c r="R224" s="30">
        <v>0</v>
      </c>
      <c r="S224" s="30">
        <v>0</v>
      </c>
      <c r="T224" s="30">
        <v>0</v>
      </c>
      <c r="U224" s="30">
        <v>0</v>
      </c>
      <c r="V224" s="30">
        <v>0</v>
      </c>
      <c r="W224" s="64">
        <f t="shared" si="18"/>
        <v>0</v>
      </c>
      <c r="X224" s="30">
        <v>0</v>
      </c>
      <c r="Y224" s="31">
        <v>0</v>
      </c>
      <c r="Z224" s="240">
        <v>0</v>
      </c>
      <c r="AA224" s="72">
        <v>0</v>
      </c>
      <c r="AB224" s="30">
        <v>0</v>
      </c>
      <c r="AC224" s="30">
        <v>0</v>
      </c>
      <c r="AD224" s="30">
        <v>0</v>
      </c>
      <c r="AE224" s="30">
        <v>0</v>
      </c>
      <c r="AF224" s="30">
        <v>0</v>
      </c>
      <c r="AG224" s="30">
        <v>0</v>
      </c>
      <c r="AH224" s="40">
        <v>0</v>
      </c>
      <c r="AI224" s="14"/>
    </row>
    <row r="225" spans="1:39" x14ac:dyDescent="0.25">
      <c r="A225" s="19" t="s">
        <v>131</v>
      </c>
      <c r="B225" s="29" t="s">
        <v>104</v>
      </c>
      <c r="C225" s="21">
        <f t="shared" si="16"/>
        <v>43.416666666666657</v>
      </c>
      <c r="D225" s="21">
        <f t="shared" si="17"/>
        <v>520.99999999999989</v>
      </c>
      <c r="F225" s="30">
        <v>8.4166666666666661</v>
      </c>
      <c r="G225" s="30">
        <v>17.5</v>
      </c>
      <c r="H225" s="30">
        <v>0.33333333333333331</v>
      </c>
      <c r="I225" s="30">
        <v>1.1666666666666667</v>
      </c>
      <c r="J225" s="30">
        <v>0</v>
      </c>
      <c r="K225" s="30">
        <v>0</v>
      </c>
      <c r="L225" s="65">
        <v>2.5833333333333335</v>
      </c>
      <c r="M225" s="30">
        <v>0.16666666666666666</v>
      </c>
      <c r="N225" s="30">
        <v>0</v>
      </c>
      <c r="O225" s="30">
        <v>2.25</v>
      </c>
      <c r="P225" s="30">
        <v>0</v>
      </c>
      <c r="Q225" s="30">
        <v>0</v>
      </c>
      <c r="R225" s="30">
        <v>0</v>
      </c>
      <c r="S225" s="30">
        <v>0.25</v>
      </c>
      <c r="T225" s="30">
        <v>0.25</v>
      </c>
      <c r="U225" s="30">
        <v>10.583333333333334</v>
      </c>
      <c r="V225" s="30">
        <v>22.083333333333332</v>
      </c>
      <c r="W225" s="64">
        <f t="shared" si="18"/>
        <v>19.583333333333336</v>
      </c>
      <c r="X225" s="30">
        <v>43.25</v>
      </c>
      <c r="Y225" s="31">
        <v>42.425000000000004</v>
      </c>
      <c r="Z225" s="240">
        <v>41.08352224371373</v>
      </c>
      <c r="AA225" s="72">
        <v>65.583333333333329</v>
      </c>
      <c r="AB225" s="32">
        <v>51.958333333333336</v>
      </c>
      <c r="AC225" s="33">
        <v>2.6245569031441462</v>
      </c>
      <c r="AD225" s="33">
        <v>0</v>
      </c>
      <c r="AE225" s="33">
        <v>0</v>
      </c>
      <c r="AF225" s="33">
        <v>16.166666666666668</v>
      </c>
      <c r="AG225" s="33">
        <v>17.895833333333336</v>
      </c>
      <c r="AH225" s="34">
        <v>230.46099999999998</v>
      </c>
      <c r="AI225" s="14"/>
    </row>
    <row r="226" spans="1:39" x14ac:dyDescent="0.25">
      <c r="A226" s="19" t="s">
        <v>131</v>
      </c>
      <c r="B226" s="29" t="s">
        <v>57</v>
      </c>
      <c r="C226" s="21">
        <f t="shared" si="16"/>
        <v>6181.25</v>
      </c>
      <c r="D226" s="21">
        <f t="shared" si="17"/>
        <v>74175</v>
      </c>
      <c r="F226" s="42">
        <v>291.16666666666669</v>
      </c>
      <c r="G226" s="42">
        <v>3008.3333333333335</v>
      </c>
      <c r="H226" s="42">
        <v>22.083333333333332</v>
      </c>
      <c r="I226" s="42">
        <v>327.58333333333331</v>
      </c>
      <c r="J226" s="42">
        <v>1.0833333333333333</v>
      </c>
      <c r="K226" s="42">
        <v>0</v>
      </c>
      <c r="L226" s="66">
        <v>275.75</v>
      </c>
      <c r="M226" s="42">
        <v>133.41666666666666</v>
      </c>
      <c r="N226" s="42">
        <v>2.6666666666666665</v>
      </c>
      <c r="O226" s="42">
        <v>63.916666666666664</v>
      </c>
      <c r="P226" s="42">
        <v>0</v>
      </c>
      <c r="Q226" s="42">
        <v>58.583333333333336</v>
      </c>
      <c r="R226" s="42">
        <v>36.75</v>
      </c>
      <c r="S226" s="42">
        <v>21.333333333333332</v>
      </c>
      <c r="T226" s="42">
        <v>196.5</v>
      </c>
      <c r="U226" s="42">
        <v>211.91666666666666</v>
      </c>
      <c r="V226" s="42">
        <v>2352.4166666666665</v>
      </c>
      <c r="W226" s="64">
        <f t="shared" si="18"/>
        <v>546.5</v>
      </c>
      <c r="X226" s="43">
        <v>6047.8333333333339</v>
      </c>
      <c r="Y226" s="44">
        <v>5753.0333333333328</v>
      </c>
      <c r="Z226" s="240">
        <v>5490.5180534422252</v>
      </c>
      <c r="AA226" s="75">
        <v>7003.5</v>
      </c>
      <c r="AB226" s="32">
        <v>294.95939647372717</v>
      </c>
      <c r="AC226" s="33">
        <v>282.42741596298572</v>
      </c>
      <c r="AD226" s="33">
        <v>111.43888888888887</v>
      </c>
      <c r="AE226" s="33">
        <v>72.312500000000014</v>
      </c>
      <c r="AF226" s="33">
        <v>26.022834259561947</v>
      </c>
      <c r="AG226" s="33">
        <v>134.46828110708262</v>
      </c>
      <c r="AH226" s="34">
        <v>30788.586466666668</v>
      </c>
      <c r="AI226" s="14"/>
    </row>
    <row r="227" spans="1:39" x14ac:dyDescent="0.25">
      <c r="A227" s="19" t="s">
        <v>131</v>
      </c>
      <c r="B227" s="29" t="s">
        <v>58</v>
      </c>
      <c r="C227" s="21">
        <f t="shared" ref="C227:C233" si="19">+AA227-W227-L227</f>
        <v>7092.8333333333321</v>
      </c>
      <c r="D227" s="21">
        <f t="shared" ref="D227:D233" si="20">+C227*12</f>
        <v>85113.999999999985</v>
      </c>
      <c r="F227" s="42">
        <v>358.91666666666669</v>
      </c>
      <c r="G227" s="42">
        <v>3649.5</v>
      </c>
      <c r="H227" s="42">
        <v>57.25</v>
      </c>
      <c r="I227" s="42">
        <v>686.58333333333337</v>
      </c>
      <c r="J227" s="42">
        <v>0.75</v>
      </c>
      <c r="K227" s="42">
        <v>0</v>
      </c>
      <c r="L227" s="66">
        <v>300.41666666666669</v>
      </c>
      <c r="M227" s="42">
        <v>77.416666666666671</v>
      </c>
      <c r="N227" s="42">
        <v>1.3333333333333333</v>
      </c>
      <c r="O227" s="42">
        <v>97.5</v>
      </c>
      <c r="P227" s="42">
        <v>0</v>
      </c>
      <c r="Q227" s="42">
        <v>39.833333333333336</v>
      </c>
      <c r="R227" s="42">
        <v>13.333333333333334</v>
      </c>
      <c r="S227" s="42">
        <v>5.416666666666667</v>
      </c>
      <c r="T227" s="42">
        <v>100.08333333333333</v>
      </c>
      <c r="U227" s="42">
        <v>274.83333333333331</v>
      </c>
      <c r="V227" s="42">
        <v>2426.5</v>
      </c>
      <c r="W227" s="64">
        <f t="shared" ref="W227:W233" si="21">+U227+S227+H227+F227</f>
        <v>696.41666666666674</v>
      </c>
      <c r="X227" s="43">
        <v>7015.4166666666652</v>
      </c>
      <c r="Y227" s="44">
        <v>6553.4250000000002</v>
      </c>
      <c r="Z227" s="240">
        <v>6231.4477279891098</v>
      </c>
      <c r="AA227" s="75">
        <v>8089.6666666666661</v>
      </c>
      <c r="AB227" s="32">
        <v>334.36054600433886</v>
      </c>
      <c r="AC227" s="33">
        <v>326.80215621692901</v>
      </c>
      <c r="AD227" s="33">
        <v>155.57500000000002</v>
      </c>
      <c r="AE227" s="33">
        <v>82.342658730158732</v>
      </c>
      <c r="AF227" s="33">
        <v>33.344869048444558</v>
      </c>
      <c r="AG227" s="33">
        <v>150.50783847794716</v>
      </c>
      <c r="AH227" s="34">
        <v>34947.154200000004</v>
      </c>
      <c r="AI227" s="14"/>
    </row>
    <row r="228" spans="1:39" x14ac:dyDescent="0.25">
      <c r="A228" s="19" t="s">
        <v>131</v>
      </c>
      <c r="B228" s="29" t="s">
        <v>59</v>
      </c>
      <c r="C228" s="21">
        <f t="shared" si="19"/>
        <v>267.66666666666669</v>
      </c>
      <c r="D228" s="21">
        <f t="shared" si="20"/>
        <v>3212</v>
      </c>
      <c r="F228" s="42">
        <v>11.416666666666666</v>
      </c>
      <c r="G228" s="42">
        <v>125.66666666666667</v>
      </c>
      <c r="H228" s="42">
        <v>1</v>
      </c>
      <c r="I228" s="42">
        <v>16.666666666666668</v>
      </c>
      <c r="J228" s="42">
        <v>0</v>
      </c>
      <c r="K228" s="42">
        <v>0</v>
      </c>
      <c r="L228" s="66">
        <v>12.583333333333334</v>
      </c>
      <c r="M228" s="42">
        <v>2.5</v>
      </c>
      <c r="N228" s="42">
        <v>8.3333333333333329E-2</v>
      </c>
      <c r="O228" s="42">
        <v>12.583333333333334</v>
      </c>
      <c r="P228" s="42">
        <v>0</v>
      </c>
      <c r="Q228" s="42">
        <v>1.75</v>
      </c>
      <c r="R228" s="42">
        <v>0.66666666666666663</v>
      </c>
      <c r="S228" s="42">
        <v>0.33333333333333331</v>
      </c>
      <c r="T228" s="42">
        <v>4.166666666666667</v>
      </c>
      <c r="U228" s="42">
        <v>12.5</v>
      </c>
      <c r="V228" s="42">
        <v>103.58333333333333</v>
      </c>
      <c r="W228" s="64">
        <f t="shared" si="21"/>
        <v>25.25</v>
      </c>
      <c r="X228" s="43">
        <v>265.16666666666669</v>
      </c>
      <c r="Y228" s="44">
        <v>253.08333333333334</v>
      </c>
      <c r="Z228" s="240">
        <v>242.31011662726556</v>
      </c>
      <c r="AA228" s="75">
        <v>305.5</v>
      </c>
      <c r="AB228" s="32">
        <v>20.328472222222221</v>
      </c>
      <c r="AC228" s="33">
        <v>12.738056439991388</v>
      </c>
      <c r="AD228" s="33">
        <v>36.541666666666664</v>
      </c>
      <c r="AE228" s="33">
        <v>11.333333333333334</v>
      </c>
      <c r="AF228" s="33">
        <v>2.0942129629629629</v>
      </c>
      <c r="AG228" s="33">
        <v>9.1171296296296287</v>
      </c>
      <c r="AH228" s="34">
        <v>1358.0972166666668</v>
      </c>
      <c r="AI228" s="14"/>
    </row>
    <row r="229" spans="1:39" x14ac:dyDescent="0.25">
      <c r="A229" s="19" t="s">
        <v>131</v>
      </c>
      <c r="B229" s="29" t="s">
        <v>60</v>
      </c>
      <c r="C229" s="21">
        <f t="shared" si="19"/>
        <v>7997.5833333333339</v>
      </c>
      <c r="D229" s="21">
        <f t="shared" si="20"/>
        <v>95971</v>
      </c>
      <c r="F229" s="42">
        <v>328.41666666666669</v>
      </c>
      <c r="G229" s="42">
        <v>4845.916666666667</v>
      </c>
      <c r="H229" s="42">
        <v>41.916666666666664</v>
      </c>
      <c r="I229" s="42">
        <v>535.5</v>
      </c>
      <c r="J229" s="42">
        <v>1.75</v>
      </c>
      <c r="K229" s="42">
        <v>8.3333333333333329E-2</v>
      </c>
      <c r="L229" s="66">
        <v>269.75</v>
      </c>
      <c r="M229" s="42">
        <v>87.666666666666671</v>
      </c>
      <c r="N229" s="42">
        <v>6.083333333333333</v>
      </c>
      <c r="O229" s="42">
        <v>46.75</v>
      </c>
      <c r="P229" s="42">
        <v>0</v>
      </c>
      <c r="Q229" s="42">
        <v>45.083333333333336</v>
      </c>
      <c r="R229" s="42">
        <v>19.5</v>
      </c>
      <c r="S229" s="42">
        <v>8.4166666666666661</v>
      </c>
      <c r="T229" s="42">
        <v>93.25</v>
      </c>
      <c r="U229" s="42">
        <v>192.58333333333334</v>
      </c>
      <c r="V229" s="42">
        <v>2316</v>
      </c>
      <c r="W229" s="64">
        <f t="shared" si="21"/>
        <v>571.33333333333337</v>
      </c>
      <c r="X229" s="43">
        <v>7909.833333333333</v>
      </c>
      <c r="Y229" s="44">
        <v>7541.9083333333328</v>
      </c>
      <c r="Z229" s="240">
        <v>7124.2006528404609</v>
      </c>
      <c r="AA229" s="75">
        <v>8838.6666666666679</v>
      </c>
      <c r="AB229" s="32">
        <v>425.76013089376937</v>
      </c>
      <c r="AC229" s="33">
        <v>357.59650991213198</v>
      </c>
      <c r="AD229" s="33">
        <v>15.333333333333334</v>
      </c>
      <c r="AE229" s="33">
        <v>5.166666666666667</v>
      </c>
      <c r="AF229" s="33">
        <v>27.596501464464854</v>
      </c>
      <c r="AG229" s="33">
        <v>199.08181471465227</v>
      </c>
      <c r="AH229" s="34">
        <v>39966.476516666677</v>
      </c>
      <c r="AI229" s="14"/>
    </row>
    <row r="230" spans="1:39" x14ac:dyDescent="0.25">
      <c r="A230" s="19" t="s">
        <v>131</v>
      </c>
      <c r="B230" s="29" t="s">
        <v>61</v>
      </c>
      <c r="C230" s="21">
        <f t="shared" si="19"/>
        <v>5441</v>
      </c>
      <c r="D230" s="21">
        <f t="shared" si="20"/>
        <v>65292</v>
      </c>
      <c r="F230" s="42">
        <v>124.08333333333333</v>
      </c>
      <c r="G230" s="42">
        <v>3394.25</v>
      </c>
      <c r="H230" s="42">
        <v>16.166666666666668</v>
      </c>
      <c r="I230" s="42">
        <v>242.91666666666666</v>
      </c>
      <c r="J230" s="42">
        <v>0.41666666666666669</v>
      </c>
      <c r="K230" s="42">
        <v>0</v>
      </c>
      <c r="L230" s="66">
        <v>177.83333333333334</v>
      </c>
      <c r="M230" s="42">
        <v>13.333333333333334</v>
      </c>
      <c r="N230" s="42">
        <v>2.6666666666666665</v>
      </c>
      <c r="O230" s="42">
        <v>39.666666666666664</v>
      </c>
      <c r="P230" s="42">
        <v>0</v>
      </c>
      <c r="Q230" s="42">
        <v>30.083333333333332</v>
      </c>
      <c r="R230" s="42">
        <v>12.166666666666666</v>
      </c>
      <c r="S230" s="42">
        <v>4.666666666666667</v>
      </c>
      <c r="T230" s="42">
        <v>111.75</v>
      </c>
      <c r="U230" s="42">
        <v>54.333333333333336</v>
      </c>
      <c r="V230" s="42">
        <v>1593.75</v>
      </c>
      <c r="W230" s="64">
        <f t="shared" si="21"/>
        <v>199.25</v>
      </c>
      <c r="X230" s="43">
        <v>5427.6666666666661</v>
      </c>
      <c r="Y230" s="44">
        <v>5226.041666666667</v>
      </c>
      <c r="Z230" s="240">
        <v>4934.048316426677</v>
      </c>
      <c r="AA230" s="75">
        <v>5818.083333333333</v>
      </c>
      <c r="AB230" s="32">
        <v>278.15373029906777</v>
      </c>
      <c r="AC230" s="33">
        <v>234.80490553120026</v>
      </c>
      <c r="AD230" s="33">
        <v>24</v>
      </c>
      <c r="AE230" s="33">
        <v>0</v>
      </c>
      <c r="AF230" s="33">
        <v>9.5449426431691879</v>
      </c>
      <c r="AG230" s="33">
        <v>134.3043938279493</v>
      </c>
      <c r="AH230" s="34">
        <v>27679.952933333338</v>
      </c>
      <c r="AI230" s="14"/>
    </row>
    <row r="231" spans="1:39" x14ac:dyDescent="0.25">
      <c r="A231" s="19" t="s">
        <v>131</v>
      </c>
      <c r="B231" s="29" t="s">
        <v>62</v>
      </c>
      <c r="C231" s="21">
        <f t="shared" si="19"/>
        <v>1388.4166666666665</v>
      </c>
      <c r="D231" s="21">
        <f t="shared" si="20"/>
        <v>16661</v>
      </c>
      <c r="F231" s="42">
        <v>56</v>
      </c>
      <c r="G231" s="42">
        <v>466.83333333333331</v>
      </c>
      <c r="H231" s="42">
        <v>7.583333333333333</v>
      </c>
      <c r="I231" s="42">
        <v>277.91666666666669</v>
      </c>
      <c r="J231" s="42">
        <v>0.5</v>
      </c>
      <c r="K231" s="42">
        <v>0</v>
      </c>
      <c r="L231" s="66">
        <v>78.25</v>
      </c>
      <c r="M231" s="42">
        <v>14.666666666666666</v>
      </c>
      <c r="N231" s="42">
        <v>0.58333333333333337</v>
      </c>
      <c r="O231" s="42">
        <v>8.0833333333333339</v>
      </c>
      <c r="P231" s="42">
        <v>0</v>
      </c>
      <c r="Q231" s="42">
        <v>10.75</v>
      </c>
      <c r="R231" s="42">
        <v>3.4166666666666665</v>
      </c>
      <c r="S231" s="42">
        <v>5.416666666666667</v>
      </c>
      <c r="T231" s="42">
        <v>45.916666666666664</v>
      </c>
      <c r="U231" s="42">
        <v>40.5</v>
      </c>
      <c r="V231" s="42">
        <v>559.75</v>
      </c>
      <c r="W231" s="64">
        <f t="shared" si="21"/>
        <v>109.5</v>
      </c>
      <c r="X231" s="43">
        <v>1373.75</v>
      </c>
      <c r="Y231" s="44">
        <v>1184.0416666666667</v>
      </c>
      <c r="Z231" s="240">
        <v>1135.4979079446953</v>
      </c>
      <c r="AA231" s="75">
        <v>1576.1666666666665</v>
      </c>
      <c r="AB231" s="32">
        <v>78.249783549783544</v>
      </c>
      <c r="AC231" s="33">
        <v>63.478696834974777</v>
      </c>
      <c r="AD231" s="33">
        <v>0</v>
      </c>
      <c r="AE231" s="33">
        <v>0</v>
      </c>
      <c r="AF231" s="33">
        <v>5.4440159742791323</v>
      </c>
      <c r="AG231" s="33">
        <v>36.402883787752202</v>
      </c>
      <c r="AH231" s="34">
        <v>6365.9179833333337</v>
      </c>
      <c r="AI231" s="14"/>
    </row>
    <row r="232" spans="1:39" x14ac:dyDescent="0.25">
      <c r="A232" s="19" t="s">
        <v>131</v>
      </c>
      <c r="B232" s="29" t="s">
        <v>63</v>
      </c>
      <c r="C232" s="21">
        <f t="shared" si="19"/>
        <v>1536.25</v>
      </c>
      <c r="D232" s="21">
        <f t="shared" si="20"/>
        <v>18435</v>
      </c>
      <c r="F232" s="42">
        <v>90.416666666666671</v>
      </c>
      <c r="G232" s="42">
        <v>875.91666666666663</v>
      </c>
      <c r="H232" s="42">
        <v>17.583333333333332</v>
      </c>
      <c r="I232" s="42">
        <v>164.91666666666666</v>
      </c>
      <c r="J232" s="42">
        <v>0</v>
      </c>
      <c r="K232" s="42">
        <v>8.3333333333333329E-2</v>
      </c>
      <c r="L232" s="66">
        <v>107.91666666666667</v>
      </c>
      <c r="M232" s="42">
        <v>20</v>
      </c>
      <c r="N232" s="42">
        <v>0.25</v>
      </c>
      <c r="O232" s="42">
        <v>8.25</v>
      </c>
      <c r="P232" s="42">
        <v>0</v>
      </c>
      <c r="Q232" s="42">
        <v>8.9166666666666661</v>
      </c>
      <c r="R232" s="42">
        <v>4.916666666666667</v>
      </c>
      <c r="S232" s="42">
        <v>2.3333333333333335</v>
      </c>
      <c r="T232" s="42">
        <v>46.166666666666664</v>
      </c>
      <c r="U232" s="42">
        <v>64</v>
      </c>
      <c r="V232" s="42">
        <v>406.83333333333331</v>
      </c>
      <c r="W232" s="64">
        <f t="shared" si="21"/>
        <v>174.33333333333331</v>
      </c>
      <c r="X232" s="43">
        <v>1516.1666666666667</v>
      </c>
      <c r="Y232" s="44">
        <v>1394.1333333333332</v>
      </c>
      <c r="Z232" s="240">
        <v>1316.2388790027937</v>
      </c>
      <c r="AA232" s="75">
        <v>1818.5</v>
      </c>
      <c r="AB232" s="32">
        <v>88.973721565111717</v>
      </c>
      <c r="AC232" s="33">
        <v>73.091512934371607</v>
      </c>
      <c r="AD232" s="33">
        <v>0</v>
      </c>
      <c r="AE232" s="33">
        <v>0</v>
      </c>
      <c r="AF232" s="33">
        <v>8.5263340540085384</v>
      </c>
      <c r="AG232" s="33">
        <v>40.223693755551587</v>
      </c>
      <c r="AH232" s="34">
        <v>7382.0118666666667</v>
      </c>
      <c r="AI232" s="14"/>
    </row>
    <row r="233" spans="1:39" x14ac:dyDescent="0.25">
      <c r="A233" s="19" t="s">
        <v>131</v>
      </c>
      <c r="B233" s="29" t="s">
        <v>64</v>
      </c>
      <c r="C233" s="21">
        <f t="shared" si="19"/>
        <v>2556.4999999999995</v>
      </c>
      <c r="D233" s="21">
        <f t="shared" si="20"/>
        <v>30677.999999999993</v>
      </c>
      <c r="F233" s="42">
        <v>282.08333333333331</v>
      </c>
      <c r="G233" s="42">
        <v>1015</v>
      </c>
      <c r="H233" s="42">
        <v>27.75</v>
      </c>
      <c r="I233" s="42">
        <v>89.666666666666671</v>
      </c>
      <c r="J233" s="42">
        <v>1.8333333333333333</v>
      </c>
      <c r="K233" s="42">
        <v>0</v>
      </c>
      <c r="L233" s="66">
        <v>104.16666666666667</v>
      </c>
      <c r="M233" s="42">
        <v>20.833333333333332</v>
      </c>
      <c r="N233" s="42">
        <v>0.5</v>
      </c>
      <c r="O233" s="42">
        <v>20.833333333333332</v>
      </c>
      <c r="P233" s="42">
        <v>0</v>
      </c>
      <c r="Q233" s="42">
        <v>27</v>
      </c>
      <c r="R233" s="42">
        <v>23.583333333333332</v>
      </c>
      <c r="S233" s="42">
        <v>40.083333333333336</v>
      </c>
      <c r="T233" s="42">
        <v>189.16666666666666</v>
      </c>
      <c r="U233" s="42">
        <v>265.58333333333331</v>
      </c>
      <c r="V233" s="42">
        <v>1168.0833333333333</v>
      </c>
      <c r="W233" s="64">
        <f t="shared" si="21"/>
        <v>615.5</v>
      </c>
      <c r="X233" s="43">
        <v>2535.6666666666665</v>
      </c>
      <c r="Y233" s="44">
        <v>2387.2833333333328</v>
      </c>
      <c r="Z233" s="240">
        <v>2297.4067868758507</v>
      </c>
      <c r="AA233" s="75">
        <v>3276.1666666666661</v>
      </c>
      <c r="AB233" s="32">
        <v>270.66666666666669</v>
      </c>
      <c r="AC233" s="33">
        <v>133.55015151285897</v>
      </c>
      <c r="AD233" s="33">
        <v>372.44583333333338</v>
      </c>
      <c r="AE233" s="33">
        <v>203.64206349206347</v>
      </c>
      <c r="AF233" s="33">
        <v>323.36935483870968</v>
      </c>
      <c r="AG233" s="33">
        <v>-26.351344086021498</v>
      </c>
      <c r="AH233" s="34">
        <v>12885.463266666666</v>
      </c>
      <c r="AI233" s="14"/>
    </row>
    <row r="234" spans="1:39" ht="15.75" customHeight="1" x14ac:dyDescent="0.25">
      <c r="A234" s="258" t="s">
        <v>147</v>
      </c>
      <c r="B234" s="258"/>
      <c r="C234" s="61">
        <f>SUM(C163:C233)</f>
        <v>1648329.083333333</v>
      </c>
      <c r="D234" s="61">
        <f t="shared" ref="D234" si="22">SUM(D163:D233)</f>
        <v>19779949</v>
      </c>
      <c r="F234" s="61">
        <f>SUM(F163:F233)</f>
        <v>282047.58333333343</v>
      </c>
      <c r="G234" s="61">
        <f t="shared" ref="G234:V234" si="23">SUM(G163:G233)</f>
        <v>697434.58333333372</v>
      </c>
      <c r="H234" s="61">
        <f t="shared" si="23"/>
        <v>24704.833333333332</v>
      </c>
      <c r="I234" s="61">
        <f t="shared" si="23"/>
        <v>88308.500000000029</v>
      </c>
      <c r="J234" s="61">
        <f t="shared" si="23"/>
        <v>566.33333333333326</v>
      </c>
      <c r="K234" s="61">
        <f t="shared" si="23"/>
        <v>13.333333333333336</v>
      </c>
      <c r="L234" s="69">
        <f t="shared" si="23"/>
        <v>127673.24999999997</v>
      </c>
      <c r="M234" s="61">
        <f>SUM(M163:M233)</f>
        <v>26502.750000000004</v>
      </c>
      <c r="N234" s="61">
        <f t="shared" si="23"/>
        <v>290.33333333333331</v>
      </c>
      <c r="O234" s="61">
        <f t="shared" si="23"/>
        <v>12558.666666666666</v>
      </c>
      <c r="P234" s="61">
        <f t="shared" si="23"/>
        <v>0</v>
      </c>
      <c r="Q234" s="61">
        <f t="shared" si="23"/>
        <v>16043.916666666664</v>
      </c>
      <c r="R234" s="61">
        <f t="shared" si="23"/>
        <v>3668.5833333333339</v>
      </c>
      <c r="S234" s="61">
        <f t="shared" si="23"/>
        <v>16151.833333333327</v>
      </c>
      <c r="T234" s="61">
        <f t="shared" si="23"/>
        <v>40221.75</v>
      </c>
      <c r="U234" s="61">
        <f t="shared" si="23"/>
        <v>321413.24999999988</v>
      </c>
      <c r="V234" s="61">
        <f t="shared" si="23"/>
        <v>762720.33333333314</v>
      </c>
      <c r="W234" s="69">
        <f>SUM(W163:W233)</f>
        <v>644317.50000000023</v>
      </c>
      <c r="X234" s="270" t="s">
        <v>148</v>
      </c>
      <c r="Y234" s="270"/>
      <c r="Z234" s="12">
        <f>SUM(Z163:Z233)</f>
        <v>1492061.8892897067</v>
      </c>
      <c r="AA234" s="76">
        <f t="shared" ref="AA234" si="24">SUM(AA163:AA233)</f>
        <v>2420319.8333333335</v>
      </c>
      <c r="AB234" s="30"/>
      <c r="AC234" s="30"/>
      <c r="AD234" s="30"/>
      <c r="AE234" s="270" t="s">
        <v>172</v>
      </c>
      <c r="AF234" s="270"/>
      <c r="AG234" s="270"/>
      <c r="AH234" s="80">
        <f t="shared" ref="AH234" si="25">SUM(AH163:AH233)</f>
        <v>8367657.7272499995</v>
      </c>
      <c r="AI234" s="14"/>
    </row>
    <row r="235" spans="1:39" x14ac:dyDescent="0.25">
      <c r="A235" s="51"/>
      <c r="B235" s="51"/>
      <c r="C235" s="51"/>
      <c r="D235" s="52"/>
      <c r="F235" s="53">
        <f>+C235/12</f>
        <v>0</v>
      </c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4"/>
      <c r="AA235" s="53"/>
      <c r="AB235" s="53"/>
      <c r="AC235" s="53"/>
      <c r="AD235" s="53"/>
      <c r="AE235" s="271" t="s">
        <v>170</v>
      </c>
      <c r="AF235" s="271"/>
      <c r="AG235" s="271"/>
      <c r="AH235" s="78">
        <f>+AH234/$AK$7</f>
        <v>1494224.5941517858</v>
      </c>
      <c r="AI235" s="14"/>
    </row>
    <row r="236" spans="1:39" x14ac:dyDescent="0.25">
      <c r="A236" s="51"/>
      <c r="B236" s="51"/>
      <c r="C236" s="51"/>
      <c r="D236" s="51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4"/>
      <c r="AA236" s="53"/>
      <c r="AB236" s="53"/>
      <c r="AC236" s="53"/>
      <c r="AD236" s="53"/>
      <c r="AE236" s="53"/>
      <c r="AF236" s="53"/>
      <c r="AG236" s="53"/>
      <c r="AH236" s="58"/>
      <c r="AI236" s="14"/>
      <c r="AJ236" s="14"/>
      <c r="AK236" s="14"/>
      <c r="AL236" s="14"/>
      <c r="AM236" s="14"/>
    </row>
    <row r="237" spans="1:39" x14ac:dyDescent="0.25">
      <c r="A237" s="259" t="s">
        <v>133</v>
      </c>
      <c r="B237" s="259" t="s">
        <v>134</v>
      </c>
      <c r="C237" s="259" t="s">
        <v>138</v>
      </c>
      <c r="D237" s="259" t="s">
        <v>139</v>
      </c>
      <c r="F237" s="268" t="s">
        <v>18</v>
      </c>
      <c r="G237" s="268"/>
      <c r="H237" s="268" t="s">
        <v>19</v>
      </c>
      <c r="I237" s="268"/>
      <c r="J237" s="12" t="s">
        <v>20</v>
      </c>
      <c r="K237" s="12" t="s">
        <v>21</v>
      </c>
      <c r="L237" s="63" t="s">
        <v>22</v>
      </c>
      <c r="M237" s="12" t="s">
        <v>23</v>
      </c>
      <c r="N237" s="12" t="s">
        <v>24</v>
      </c>
      <c r="O237" s="12" t="s">
        <v>25</v>
      </c>
      <c r="P237" s="13" t="s">
        <v>26</v>
      </c>
      <c r="Q237" s="13" t="s">
        <v>27</v>
      </c>
      <c r="R237" s="13" t="s">
        <v>28</v>
      </c>
      <c r="S237" s="267" t="s">
        <v>29</v>
      </c>
      <c r="T237" s="267"/>
      <c r="U237" s="268" t="s">
        <v>30</v>
      </c>
      <c r="V237" s="268"/>
      <c r="W237" s="268" t="s">
        <v>142</v>
      </c>
      <c r="X237" s="268"/>
      <c r="Y237" s="268"/>
      <c r="Z237" s="268"/>
      <c r="AA237" s="268"/>
      <c r="AB237" s="269" t="s">
        <v>32</v>
      </c>
      <c r="AC237" s="269"/>
      <c r="AD237" s="269"/>
      <c r="AE237" s="269"/>
      <c r="AF237" s="269"/>
      <c r="AG237" s="269"/>
      <c r="AH237" s="265" t="s">
        <v>160</v>
      </c>
      <c r="AI237" s="14"/>
      <c r="AJ237" s="14"/>
      <c r="AK237" s="14"/>
      <c r="AL237" s="14"/>
      <c r="AM237" s="14"/>
    </row>
    <row r="238" spans="1:39" x14ac:dyDescent="0.25">
      <c r="A238" s="259"/>
      <c r="B238" s="259"/>
      <c r="C238" s="259"/>
      <c r="D238" s="259"/>
      <c r="F238" s="15" t="s">
        <v>35</v>
      </c>
      <c r="G238" s="12" t="s">
        <v>128</v>
      </c>
      <c r="H238" s="15" t="s">
        <v>35</v>
      </c>
      <c r="I238" s="12" t="s">
        <v>128</v>
      </c>
      <c r="J238" s="12" t="s">
        <v>128</v>
      </c>
      <c r="K238" s="12" t="s">
        <v>36</v>
      </c>
      <c r="L238" s="63" t="s">
        <v>36</v>
      </c>
      <c r="M238" s="12" t="s">
        <v>36</v>
      </c>
      <c r="N238" s="12" t="s">
        <v>128</v>
      </c>
      <c r="O238" s="12" t="s">
        <v>128</v>
      </c>
      <c r="P238" s="16"/>
      <c r="Q238" s="12" t="s">
        <v>128</v>
      </c>
      <c r="R238" s="12" t="s">
        <v>128</v>
      </c>
      <c r="S238" s="15" t="s">
        <v>127</v>
      </c>
      <c r="T238" s="12" t="s">
        <v>128</v>
      </c>
      <c r="U238" s="15" t="s">
        <v>35</v>
      </c>
      <c r="V238" s="12" t="s">
        <v>128</v>
      </c>
      <c r="W238" s="63" t="s">
        <v>10</v>
      </c>
      <c r="X238" s="13" t="s">
        <v>37</v>
      </c>
      <c r="Y238" s="12" t="s">
        <v>38</v>
      </c>
      <c r="Z238" s="12" t="s">
        <v>39</v>
      </c>
      <c r="AA238" s="70" t="s">
        <v>40</v>
      </c>
      <c r="AB238" s="17" t="s">
        <v>41</v>
      </c>
      <c r="AC238" s="18" t="s">
        <v>42</v>
      </c>
      <c r="AD238" s="17" t="s">
        <v>43</v>
      </c>
      <c r="AE238" s="17" t="s">
        <v>44</v>
      </c>
      <c r="AF238" s="17" t="s">
        <v>10</v>
      </c>
      <c r="AG238" s="17" t="s">
        <v>45</v>
      </c>
      <c r="AH238" s="266"/>
      <c r="AI238" s="14"/>
      <c r="AJ238" s="14"/>
      <c r="AK238" s="14"/>
      <c r="AL238" s="14"/>
      <c r="AM238" s="14"/>
    </row>
    <row r="239" spans="1:39" x14ac:dyDescent="0.25">
      <c r="A239" s="19" t="s">
        <v>132</v>
      </c>
      <c r="B239" s="29">
        <v>101</v>
      </c>
      <c r="C239" s="21">
        <f t="shared" ref="C239:C288" si="26">+AA239-W239-L239</f>
        <v>8742.9166666666679</v>
      </c>
      <c r="D239" s="21">
        <f t="shared" ref="D239:D288" si="27">+C239*12</f>
        <v>104915.00000000001</v>
      </c>
      <c r="F239" s="30">
        <v>428.25</v>
      </c>
      <c r="G239" s="30">
        <v>3312.75</v>
      </c>
      <c r="H239" s="30">
        <v>56.666666666666664</v>
      </c>
      <c r="I239" s="30">
        <v>524.16666666666663</v>
      </c>
      <c r="J239" s="30">
        <v>0.66666666666666663</v>
      </c>
      <c r="K239" s="30">
        <v>0</v>
      </c>
      <c r="L239" s="65">
        <v>943.75</v>
      </c>
      <c r="M239" s="30">
        <v>213.66666666666666</v>
      </c>
      <c r="N239" s="30">
        <v>0.41666666666666669</v>
      </c>
      <c r="O239" s="30">
        <v>61.083333333333336</v>
      </c>
      <c r="P239" s="30">
        <v>0</v>
      </c>
      <c r="Q239" s="30">
        <v>57.916666666666664</v>
      </c>
      <c r="R239" s="30">
        <v>16.166666666666668</v>
      </c>
      <c r="S239" s="30">
        <v>14.916666666666666</v>
      </c>
      <c r="T239" s="30">
        <v>146.66666666666666</v>
      </c>
      <c r="U239" s="30">
        <v>547.91666666666663</v>
      </c>
      <c r="V239" s="30">
        <v>4409.416666666667</v>
      </c>
      <c r="W239" s="64">
        <f t="shared" ref="W239:W288" si="28">+U239+S239+H239+F239</f>
        <v>1047.75</v>
      </c>
      <c r="X239" s="30">
        <v>8529.25</v>
      </c>
      <c r="Y239" s="31">
        <v>8141.416666666667</v>
      </c>
      <c r="Z239" s="240">
        <v>7852.2380074503899</v>
      </c>
      <c r="AA239" s="72">
        <v>10734.416666666668</v>
      </c>
      <c r="AB239" s="32">
        <v>445.58843489652986</v>
      </c>
      <c r="AC239" s="33">
        <v>435.17443387565544</v>
      </c>
      <c r="AD239" s="33">
        <v>216.97083333333333</v>
      </c>
      <c r="AE239" s="33">
        <v>104.22757936507936</v>
      </c>
      <c r="AF239" s="33">
        <v>50.116467676107277</v>
      </c>
      <c r="AG239" s="33">
        <v>197.73598361021129</v>
      </c>
      <c r="AH239" s="34">
        <v>44028.538383333333</v>
      </c>
      <c r="AI239" s="14"/>
      <c r="AJ239" s="14"/>
      <c r="AK239" s="45"/>
      <c r="AL239" s="45"/>
      <c r="AM239" s="14"/>
    </row>
    <row r="240" spans="1:39" x14ac:dyDescent="0.25">
      <c r="A240" s="19" t="s">
        <v>132</v>
      </c>
      <c r="B240" s="20">
        <v>102</v>
      </c>
      <c r="C240" s="21">
        <f t="shared" si="26"/>
        <v>6209.083333333333</v>
      </c>
      <c r="D240" s="21">
        <f t="shared" si="27"/>
        <v>74509</v>
      </c>
      <c r="F240" s="22">
        <v>212.08333333333334</v>
      </c>
      <c r="G240" s="22">
        <v>2418.6666666666665</v>
      </c>
      <c r="H240" s="22">
        <v>19.75</v>
      </c>
      <c r="I240" s="22">
        <v>337.25</v>
      </c>
      <c r="J240" s="22">
        <v>0.58333333333333337</v>
      </c>
      <c r="K240" s="22">
        <v>0</v>
      </c>
      <c r="L240" s="64">
        <v>711.66666666666663</v>
      </c>
      <c r="M240" s="22">
        <v>183.5</v>
      </c>
      <c r="N240" s="22">
        <v>0.33333333333333331</v>
      </c>
      <c r="O240" s="22">
        <v>37.833333333333336</v>
      </c>
      <c r="P240" s="22">
        <v>0</v>
      </c>
      <c r="Q240" s="22">
        <v>24.083333333333332</v>
      </c>
      <c r="R240" s="22">
        <v>9.25</v>
      </c>
      <c r="S240" s="22">
        <v>8.8333333333333339</v>
      </c>
      <c r="T240" s="22">
        <v>140.66666666666666</v>
      </c>
      <c r="U240" s="22">
        <v>293.33333333333331</v>
      </c>
      <c r="V240" s="22">
        <v>3056.9166666666665</v>
      </c>
      <c r="W240" s="64">
        <f t="shared" si="28"/>
        <v>534</v>
      </c>
      <c r="X240" s="22">
        <v>6025.5833333333339</v>
      </c>
      <c r="Y240" s="23">
        <v>5752.9000000000005</v>
      </c>
      <c r="Z240" s="240">
        <v>5539.9019213410693</v>
      </c>
      <c r="AA240" s="71">
        <v>7454.75</v>
      </c>
      <c r="AB240" s="22">
        <v>311.6272544008242</v>
      </c>
      <c r="AC240" s="22">
        <v>301.6592131241718</v>
      </c>
      <c r="AD240" s="22">
        <v>130.96250000000001</v>
      </c>
      <c r="AE240" s="22">
        <v>70.798611111111114</v>
      </c>
      <c r="AF240" s="22">
        <v>25.422531873161166</v>
      </c>
      <c r="AG240" s="22">
        <v>143.10236126383151</v>
      </c>
      <c r="AH240" s="24">
        <v>31063.359799999998</v>
      </c>
      <c r="AI240" s="14"/>
      <c r="AJ240" s="14"/>
      <c r="AK240" s="14"/>
      <c r="AL240" s="14"/>
      <c r="AM240" s="14"/>
    </row>
    <row r="241" spans="1:39" x14ac:dyDescent="0.25">
      <c r="A241" s="19" t="s">
        <v>132</v>
      </c>
      <c r="B241" s="29">
        <v>103</v>
      </c>
      <c r="C241" s="21">
        <f t="shared" si="26"/>
        <v>8087.583333333333</v>
      </c>
      <c r="D241" s="21">
        <f t="shared" si="27"/>
        <v>97051</v>
      </c>
      <c r="F241" s="30">
        <v>557</v>
      </c>
      <c r="G241" s="30">
        <v>3128.5833333333335</v>
      </c>
      <c r="H241" s="30">
        <v>52.666666666666664</v>
      </c>
      <c r="I241" s="30">
        <v>484.58333333333331</v>
      </c>
      <c r="J241" s="30">
        <v>2.75</v>
      </c>
      <c r="K241" s="30">
        <v>0</v>
      </c>
      <c r="L241" s="65">
        <v>1235.4166666666667</v>
      </c>
      <c r="M241" s="30">
        <v>196.33333333333334</v>
      </c>
      <c r="N241" s="30">
        <v>0.33333333333333331</v>
      </c>
      <c r="O241" s="30">
        <v>46</v>
      </c>
      <c r="P241" s="30">
        <v>0</v>
      </c>
      <c r="Q241" s="30">
        <v>50.75</v>
      </c>
      <c r="R241" s="30">
        <v>6.666666666666667</v>
      </c>
      <c r="S241" s="30">
        <v>17.083333333333332</v>
      </c>
      <c r="T241" s="30">
        <v>145.66666666666666</v>
      </c>
      <c r="U241" s="30">
        <v>625.66666666666663</v>
      </c>
      <c r="V241" s="30">
        <v>4025.9166666666665</v>
      </c>
      <c r="W241" s="64">
        <f t="shared" si="28"/>
        <v>1252.4166666666665</v>
      </c>
      <c r="X241" s="30">
        <v>7891.25</v>
      </c>
      <c r="Y241" s="31">
        <v>7527.6666666666652</v>
      </c>
      <c r="Z241" s="240">
        <v>7257.5995205960307</v>
      </c>
      <c r="AA241" s="72">
        <v>10575.416666666666</v>
      </c>
      <c r="AB241" s="32">
        <v>424.36099116368001</v>
      </c>
      <c r="AC241" s="33">
        <v>429.27745833593593</v>
      </c>
      <c r="AD241" s="33">
        <v>234.38749999999996</v>
      </c>
      <c r="AE241" s="33">
        <v>138.20595238095237</v>
      </c>
      <c r="AF241" s="33">
        <v>60.060437201369695</v>
      </c>
      <c r="AG241" s="33">
        <v>182.15027698115517</v>
      </c>
      <c r="AH241" s="34">
        <v>40692.446983333328</v>
      </c>
      <c r="AI241" s="14"/>
      <c r="AJ241" s="14"/>
      <c r="AK241" s="14"/>
      <c r="AL241" s="14"/>
      <c r="AM241" s="14"/>
    </row>
    <row r="242" spans="1:39" x14ac:dyDescent="0.25">
      <c r="A242" s="19" t="s">
        <v>132</v>
      </c>
      <c r="B242" s="20">
        <v>104</v>
      </c>
      <c r="C242" s="21">
        <f t="shared" si="26"/>
        <v>8879.0000000000018</v>
      </c>
      <c r="D242" s="21">
        <f t="shared" si="27"/>
        <v>106548.00000000003</v>
      </c>
      <c r="F242" s="22">
        <v>368.66666666666669</v>
      </c>
      <c r="G242" s="22">
        <v>3514.5</v>
      </c>
      <c r="H242" s="22">
        <v>28.75</v>
      </c>
      <c r="I242" s="22">
        <v>461.16666666666669</v>
      </c>
      <c r="J242" s="22">
        <v>0.66666666666666663</v>
      </c>
      <c r="K242" s="22">
        <v>0</v>
      </c>
      <c r="L242" s="64">
        <v>1311.25</v>
      </c>
      <c r="M242" s="22">
        <v>207.5</v>
      </c>
      <c r="N242" s="22">
        <v>0.58333333333333337</v>
      </c>
      <c r="O242" s="22">
        <v>76.916666666666671</v>
      </c>
      <c r="P242" s="22">
        <v>0</v>
      </c>
      <c r="Q242" s="22">
        <v>41.333333333333336</v>
      </c>
      <c r="R242" s="22">
        <v>5.75</v>
      </c>
      <c r="S242" s="22">
        <v>8.9166666666666661</v>
      </c>
      <c r="T242" s="22">
        <v>122.16666666666667</v>
      </c>
      <c r="U242" s="22">
        <v>450.08333333333331</v>
      </c>
      <c r="V242" s="22">
        <v>4448.416666666667</v>
      </c>
      <c r="W242" s="64">
        <f t="shared" si="28"/>
        <v>856.41666666666674</v>
      </c>
      <c r="X242" s="22">
        <v>8671.5</v>
      </c>
      <c r="Y242" s="23">
        <v>8333.7166666666653</v>
      </c>
      <c r="Z242" s="240">
        <v>8029.9111462139117</v>
      </c>
      <c r="AA242" s="71">
        <v>11046.666666666668</v>
      </c>
      <c r="AB242" s="22">
        <v>455.42858236665455</v>
      </c>
      <c r="AC242" s="22">
        <v>446.68510582044314</v>
      </c>
      <c r="AD242" s="22">
        <v>203.60694444444445</v>
      </c>
      <c r="AE242" s="22">
        <v>129.93333333333334</v>
      </c>
      <c r="AF242" s="22">
        <v>40.674864409046329</v>
      </c>
      <c r="AG242" s="22">
        <v>207.37685897880411</v>
      </c>
      <c r="AH242" s="24">
        <v>45021.495783333339</v>
      </c>
      <c r="AI242" s="14"/>
      <c r="AJ242" s="14"/>
      <c r="AK242" s="14"/>
      <c r="AL242" s="14"/>
      <c r="AM242" s="14"/>
    </row>
    <row r="243" spans="1:39" x14ac:dyDescent="0.25">
      <c r="A243" s="19" t="s">
        <v>132</v>
      </c>
      <c r="B243" s="29">
        <v>105</v>
      </c>
      <c r="C243" s="21">
        <f t="shared" si="26"/>
        <v>15847.25</v>
      </c>
      <c r="D243" s="21">
        <f t="shared" si="27"/>
        <v>190167</v>
      </c>
      <c r="F243" s="30">
        <v>542.41666666666663</v>
      </c>
      <c r="G243" s="30">
        <v>6310</v>
      </c>
      <c r="H243" s="30">
        <v>63.916666666666664</v>
      </c>
      <c r="I243" s="30">
        <v>1389.9166666666667</v>
      </c>
      <c r="J243" s="30">
        <v>1.8333333333333333</v>
      </c>
      <c r="K243" s="30">
        <v>0</v>
      </c>
      <c r="L243" s="65">
        <v>2012</v>
      </c>
      <c r="M243" s="30">
        <v>401.75</v>
      </c>
      <c r="N243" s="30">
        <v>3.1666666666666665</v>
      </c>
      <c r="O243" s="30">
        <v>114.75</v>
      </c>
      <c r="P243" s="30">
        <v>0</v>
      </c>
      <c r="Q243" s="30">
        <v>108.25</v>
      </c>
      <c r="R243" s="30">
        <v>36.333333333333336</v>
      </c>
      <c r="S243" s="30">
        <v>17.083333333333332</v>
      </c>
      <c r="T243" s="30">
        <v>269.91666666666669</v>
      </c>
      <c r="U243" s="30">
        <v>678.41666666666663</v>
      </c>
      <c r="V243" s="30">
        <v>7211.333333333333</v>
      </c>
      <c r="W243" s="64">
        <f t="shared" si="28"/>
        <v>1301.8333333333333</v>
      </c>
      <c r="X243" s="30">
        <v>15445.5</v>
      </c>
      <c r="Y243" s="31">
        <v>14476.591666666665</v>
      </c>
      <c r="Z243" s="240">
        <v>13907.731531986532</v>
      </c>
      <c r="AA243" s="72">
        <v>19161.083333333332</v>
      </c>
      <c r="AB243" s="32">
        <v>760.00557181821489</v>
      </c>
      <c r="AC243" s="33">
        <v>775.58475427123005</v>
      </c>
      <c r="AD243" s="33">
        <v>454.25416666666666</v>
      </c>
      <c r="AE243" s="33">
        <v>255.04801587301594</v>
      </c>
      <c r="AF243" s="33">
        <v>62.088178862835626</v>
      </c>
      <c r="AG243" s="33">
        <v>348.95869647768961</v>
      </c>
      <c r="AH243" s="34">
        <v>77986.452783333327</v>
      </c>
      <c r="AI243" s="14"/>
      <c r="AJ243" s="14"/>
      <c r="AK243" s="14"/>
      <c r="AL243" s="14"/>
      <c r="AM243" s="14"/>
    </row>
    <row r="244" spans="1:39" x14ac:dyDescent="0.25">
      <c r="A244" s="19" t="s">
        <v>132</v>
      </c>
      <c r="B244" s="20">
        <v>106</v>
      </c>
      <c r="C244" s="21">
        <f t="shared" si="26"/>
        <v>12665.583333333334</v>
      </c>
      <c r="D244" s="21">
        <f t="shared" si="27"/>
        <v>151987</v>
      </c>
      <c r="F244" s="22">
        <v>427.08333333333331</v>
      </c>
      <c r="G244" s="22">
        <v>5196.25</v>
      </c>
      <c r="H244" s="22">
        <v>41.25</v>
      </c>
      <c r="I244" s="22">
        <v>604.58333333333337</v>
      </c>
      <c r="J244" s="22">
        <v>3.5</v>
      </c>
      <c r="K244" s="22">
        <v>0</v>
      </c>
      <c r="L244" s="64">
        <v>1345.5</v>
      </c>
      <c r="M244" s="22">
        <v>319.66666666666669</v>
      </c>
      <c r="N244" s="22">
        <v>3.5833333333333335</v>
      </c>
      <c r="O244" s="22">
        <v>118.91666666666667</v>
      </c>
      <c r="P244" s="22">
        <v>0</v>
      </c>
      <c r="Q244" s="22">
        <v>74.916666666666671</v>
      </c>
      <c r="R244" s="22">
        <v>19.333333333333332</v>
      </c>
      <c r="S244" s="22">
        <v>14</v>
      </c>
      <c r="T244" s="22">
        <v>175.66666666666666</v>
      </c>
      <c r="U244" s="22">
        <v>516.33333333333337</v>
      </c>
      <c r="V244" s="22">
        <v>6149.166666666667</v>
      </c>
      <c r="W244" s="64">
        <f t="shared" si="28"/>
        <v>998.66666666666674</v>
      </c>
      <c r="X244" s="22">
        <v>12345.916666666668</v>
      </c>
      <c r="Y244" s="23">
        <v>11895.333333333334</v>
      </c>
      <c r="Z244" s="240">
        <v>11446.210521097499</v>
      </c>
      <c r="AA244" s="71">
        <v>15009.75</v>
      </c>
      <c r="AB244" s="22">
        <v>602.57424506589268</v>
      </c>
      <c r="AC244" s="22">
        <v>608.04565132709206</v>
      </c>
      <c r="AD244" s="22">
        <v>363.80555555555549</v>
      </c>
      <c r="AE244" s="22">
        <v>203.54067460317461</v>
      </c>
      <c r="AF244" s="22">
        <v>47.887728048712027</v>
      </c>
      <c r="AG244" s="22">
        <v>277.34325850859034</v>
      </c>
      <c r="AH244" s="24">
        <v>64179.334566666672</v>
      </c>
      <c r="AI244" s="14"/>
      <c r="AJ244" s="14"/>
      <c r="AK244" s="14"/>
      <c r="AL244" s="14"/>
      <c r="AM244" s="14"/>
    </row>
    <row r="245" spans="1:39" x14ac:dyDescent="0.25">
      <c r="A245" s="19" t="s">
        <v>132</v>
      </c>
      <c r="B245" s="29">
        <v>107</v>
      </c>
      <c r="C245" s="21">
        <f t="shared" si="26"/>
        <v>28619.750000000004</v>
      </c>
      <c r="D245" s="21">
        <f t="shared" si="27"/>
        <v>343437.00000000006</v>
      </c>
      <c r="F245" s="30">
        <v>2121.4166666666665</v>
      </c>
      <c r="G245" s="30">
        <v>11473.166666666666</v>
      </c>
      <c r="H245" s="30">
        <v>215.08333333333334</v>
      </c>
      <c r="I245" s="30">
        <v>2234.25</v>
      </c>
      <c r="J245" s="30">
        <v>5.666666666666667</v>
      </c>
      <c r="K245" s="30">
        <v>0</v>
      </c>
      <c r="L245" s="65">
        <v>3466.3333333333335</v>
      </c>
      <c r="M245" s="30">
        <v>605</v>
      </c>
      <c r="N245" s="30">
        <v>2.4166666666666665</v>
      </c>
      <c r="O245" s="30">
        <v>264.5</v>
      </c>
      <c r="P245" s="30">
        <v>0</v>
      </c>
      <c r="Q245" s="30">
        <v>229.83333333333334</v>
      </c>
      <c r="R245" s="30">
        <v>33.916666666666664</v>
      </c>
      <c r="S245" s="30">
        <v>57</v>
      </c>
      <c r="T245" s="30">
        <v>319.75</v>
      </c>
      <c r="U245" s="30">
        <v>2506.9166666666665</v>
      </c>
      <c r="V245" s="30">
        <v>13451.25</v>
      </c>
      <c r="W245" s="64">
        <f t="shared" si="28"/>
        <v>4900.4166666666661</v>
      </c>
      <c r="X245" s="30">
        <v>28014.75</v>
      </c>
      <c r="Y245" s="31">
        <v>26514.325000000001</v>
      </c>
      <c r="Z245" s="240">
        <v>25519.579473816175</v>
      </c>
      <c r="AA245" s="72">
        <v>36986.5</v>
      </c>
      <c r="AB245" s="32">
        <v>1484.5845449840017</v>
      </c>
      <c r="AC245" s="33">
        <v>1497.2922847641873</v>
      </c>
      <c r="AD245" s="33">
        <v>879.17222222222233</v>
      </c>
      <c r="AE245" s="33">
        <v>410.43650793650789</v>
      </c>
      <c r="AF245" s="33">
        <v>233.48823508045473</v>
      </c>
      <c r="AG245" s="33">
        <v>625.54815495177354</v>
      </c>
      <c r="AH245" s="34">
        <v>143098.98800000001</v>
      </c>
      <c r="AI245" s="14"/>
    </row>
    <row r="246" spans="1:39" x14ac:dyDescent="0.25">
      <c r="A246" s="19" t="s">
        <v>132</v>
      </c>
      <c r="B246" s="20">
        <v>108</v>
      </c>
      <c r="C246" s="21">
        <f t="shared" si="26"/>
        <v>15885.249999999998</v>
      </c>
      <c r="D246" s="21">
        <f t="shared" si="27"/>
        <v>190622.99999999997</v>
      </c>
      <c r="F246" s="22">
        <v>739.83333333333337</v>
      </c>
      <c r="G246" s="22">
        <v>6412.833333333333</v>
      </c>
      <c r="H246" s="22">
        <v>83.916666666666671</v>
      </c>
      <c r="I246" s="22">
        <v>1109.9166666666667</v>
      </c>
      <c r="J246" s="22">
        <v>2.0833333333333335</v>
      </c>
      <c r="K246" s="22">
        <v>0</v>
      </c>
      <c r="L246" s="64">
        <v>1425.3333333333333</v>
      </c>
      <c r="M246" s="22">
        <v>351.41666666666669</v>
      </c>
      <c r="N246" s="22">
        <v>4</v>
      </c>
      <c r="O246" s="22">
        <v>131.33333333333334</v>
      </c>
      <c r="P246" s="22">
        <v>0</v>
      </c>
      <c r="Q246" s="22">
        <v>67.5</v>
      </c>
      <c r="R246" s="22">
        <v>14</v>
      </c>
      <c r="S246" s="22">
        <v>21.416666666666668</v>
      </c>
      <c r="T246" s="22">
        <v>193.91666666666666</v>
      </c>
      <c r="U246" s="22">
        <v>905.75</v>
      </c>
      <c r="V246" s="22">
        <v>7598.25</v>
      </c>
      <c r="W246" s="64">
        <f t="shared" si="28"/>
        <v>1750.9166666666665</v>
      </c>
      <c r="X246" s="22">
        <v>15533.833333333332</v>
      </c>
      <c r="Y246" s="23">
        <v>14770.925000000001</v>
      </c>
      <c r="Z246" s="240">
        <v>14209.921624973133</v>
      </c>
      <c r="AA246" s="71">
        <v>19061.5</v>
      </c>
      <c r="AB246" s="22">
        <v>737.79291682764233</v>
      </c>
      <c r="AC246" s="22">
        <v>772.05129297475605</v>
      </c>
      <c r="AD246" s="22">
        <v>529.59444444444432</v>
      </c>
      <c r="AE246" s="22">
        <v>258.4619047619048</v>
      </c>
      <c r="AF246" s="22">
        <v>83.673910608206953</v>
      </c>
      <c r="AG246" s="22">
        <v>327.0595031097177</v>
      </c>
      <c r="AH246" s="24">
        <v>79679.386599999998</v>
      </c>
      <c r="AI246" s="14"/>
    </row>
    <row r="247" spans="1:39" x14ac:dyDescent="0.25">
      <c r="A247" s="19" t="s">
        <v>132</v>
      </c>
      <c r="B247" s="29">
        <v>109</v>
      </c>
      <c r="C247" s="21">
        <f t="shared" si="26"/>
        <v>6157.666666666667</v>
      </c>
      <c r="D247" s="21">
        <f t="shared" si="27"/>
        <v>73892</v>
      </c>
      <c r="F247" s="30">
        <v>305.08333333333331</v>
      </c>
      <c r="G247" s="30">
        <v>2306.9166666666665</v>
      </c>
      <c r="H247" s="30">
        <v>23.75</v>
      </c>
      <c r="I247" s="30">
        <v>233.75</v>
      </c>
      <c r="J247" s="30">
        <v>1.9166666666666667</v>
      </c>
      <c r="K247" s="30">
        <v>0</v>
      </c>
      <c r="L247" s="65">
        <v>745.25</v>
      </c>
      <c r="M247" s="30">
        <v>103.91666666666667</v>
      </c>
      <c r="N247" s="30">
        <v>0.25</v>
      </c>
      <c r="O247" s="30">
        <v>61.75</v>
      </c>
      <c r="P247" s="30">
        <v>0</v>
      </c>
      <c r="Q247" s="30">
        <v>26.583333333333332</v>
      </c>
      <c r="R247" s="30">
        <v>4.916666666666667</v>
      </c>
      <c r="S247" s="30">
        <v>11.083333333333334</v>
      </c>
      <c r="T247" s="30">
        <v>83.416666666666671</v>
      </c>
      <c r="U247" s="30">
        <v>368.91666666666669</v>
      </c>
      <c r="V247" s="30">
        <v>3334.25</v>
      </c>
      <c r="W247" s="64">
        <f t="shared" si="28"/>
        <v>708.83333333333326</v>
      </c>
      <c r="X247" s="30">
        <v>6053.75</v>
      </c>
      <c r="Y247" s="31">
        <v>5871.791666666667</v>
      </c>
      <c r="Z247" s="240">
        <v>5675.6639706999058</v>
      </c>
      <c r="AA247" s="72">
        <v>7611.75</v>
      </c>
      <c r="AB247" s="32">
        <v>296.16029800566412</v>
      </c>
      <c r="AC247" s="33">
        <v>308.12791769798963</v>
      </c>
      <c r="AD247" s="33">
        <v>200.53472222222226</v>
      </c>
      <c r="AE247" s="33">
        <v>138.32559523809525</v>
      </c>
      <c r="AF247" s="33">
        <v>34.476849251477397</v>
      </c>
      <c r="AG247" s="33">
        <v>130.84172437709336</v>
      </c>
      <c r="AH247" s="34">
        <v>31820.078183333331</v>
      </c>
      <c r="AI247" s="14"/>
    </row>
    <row r="248" spans="1:39" x14ac:dyDescent="0.25">
      <c r="A248" s="19" t="s">
        <v>132</v>
      </c>
      <c r="B248" s="20">
        <v>110</v>
      </c>
      <c r="C248" s="21">
        <f t="shared" si="26"/>
        <v>15872.250000000002</v>
      </c>
      <c r="D248" s="21">
        <f t="shared" si="27"/>
        <v>190467.00000000003</v>
      </c>
      <c r="F248" s="22">
        <v>661.25</v>
      </c>
      <c r="G248" s="22">
        <v>6783.75</v>
      </c>
      <c r="H248" s="22">
        <v>82.916666666666671</v>
      </c>
      <c r="I248" s="22">
        <v>995.25</v>
      </c>
      <c r="J248" s="22">
        <v>8.6666666666666661</v>
      </c>
      <c r="K248" s="22">
        <v>0</v>
      </c>
      <c r="L248" s="64">
        <v>1283.6666666666667</v>
      </c>
      <c r="M248" s="22">
        <v>365.75</v>
      </c>
      <c r="N248" s="22">
        <v>1.8333333333333333</v>
      </c>
      <c r="O248" s="22">
        <v>177.08333333333334</v>
      </c>
      <c r="P248" s="22">
        <v>0</v>
      </c>
      <c r="Q248" s="22">
        <v>76.583333333333329</v>
      </c>
      <c r="R248" s="22">
        <v>26.416666666666668</v>
      </c>
      <c r="S248" s="22">
        <v>21.166666666666668</v>
      </c>
      <c r="T248" s="22">
        <v>210.08333333333334</v>
      </c>
      <c r="U248" s="22">
        <v>845.5</v>
      </c>
      <c r="V248" s="22">
        <v>7226.833333333333</v>
      </c>
      <c r="W248" s="64">
        <f t="shared" si="28"/>
        <v>1610.8333333333333</v>
      </c>
      <c r="X248" s="22">
        <v>15506.5</v>
      </c>
      <c r="Y248" s="23">
        <v>14804.308333333332</v>
      </c>
      <c r="Z248" s="240">
        <v>14213.96134887886</v>
      </c>
      <c r="AA248" s="71">
        <v>18766.75</v>
      </c>
      <c r="AB248" s="22">
        <v>745.31725831376855</v>
      </c>
      <c r="AC248" s="22">
        <v>760.1152031712237</v>
      </c>
      <c r="AD248" s="22">
        <v>443.22222222222223</v>
      </c>
      <c r="AE248" s="22">
        <v>241.22718253968253</v>
      </c>
      <c r="AF248" s="22">
        <v>76.843048868878384</v>
      </c>
      <c r="AG248" s="22">
        <v>334.23710472244511</v>
      </c>
      <c r="AH248" s="24">
        <v>79709.110916666672</v>
      </c>
      <c r="AI248" s="14"/>
    </row>
    <row r="249" spans="1:39" x14ac:dyDescent="0.25">
      <c r="A249" s="19" t="s">
        <v>132</v>
      </c>
      <c r="B249" s="29">
        <v>111</v>
      </c>
      <c r="C249" s="21">
        <f t="shared" si="26"/>
        <v>12074.666666666668</v>
      </c>
      <c r="D249" s="21">
        <f t="shared" si="27"/>
        <v>144896</v>
      </c>
      <c r="F249" s="30">
        <v>335.83333333333331</v>
      </c>
      <c r="G249" s="30">
        <v>4788.583333333333</v>
      </c>
      <c r="H249" s="30">
        <v>47</v>
      </c>
      <c r="I249" s="30">
        <v>930.83333333333337</v>
      </c>
      <c r="J249" s="30">
        <v>1.0833333333333333</v>
      </c>
      <c r="K249" s="30">
        <v>0</v>
      </c>
      <c r="L249" s="65">
        <v>888.66666666666663</v>
      </c>
      <c r="M249" s="30">
        <v>209.41666666666666</v>
      </c>
      <c r="N249" s="30">
        <v>2</v>
      </c>
      <c r="O249" s="30">
        <v>122.83333333333333</v>
      </c>
      <c r="P249" s="30">
        <v>0</v>
      </c>
      <c r="Q249" s="30">
        <v>53.416666666666664</v>
      </c>
      <c r="R249" s="30">
        <v>12.166666666666666</v>
      </c>
      <c r="S249" s="30">
        <v>10.333333333333334</v>
      </c>
      <c r="T249" s="30">
        <v>161.41666666666666</v>
      </c>
      <c r="U249" s="30">
        <v>459.25</v>
      </c>
      <c r="V249" s="30">
        <v>5792.916666666667</v>
      </c>
      <c r="W249" s="64">
        <f t="shared" si="28"/>
        <v>852.41666666666652</v>
      </c>
      <c r="X249" s="30">
        <v>11865.25</v>
      </c>
      <c r="Y249" s="31">
        <v>11226.041666666666</v>
      </c>
      <c r="Z249" s="240">
        <v>10799.0186581417</v>
      </c>
      <c r="AA249" s="72">
        <v>13815.75</v>
      </c>
      <c r="AB249" s="32">
        <v>547.32169801975294</v>
      </c>
      <c r="AC249" s="33">
        <v>558.94415288682819</v>
      </c>
      <c r="AD249" s="33">
        <v>317.8486111111111</v>
      </c>
      <c r="AE249" s="33">
        <v>183.93333333333337</v>
      </c>
      <c r="AF249" s="33">
        <v>40.638501722025744</v>
      </c>
      <c r="AG249" s="33">
        <v>253.3415981488636</v>
      </c>
      <c r="AH249" s="34">
        <v>60551.59823333333</v>
      </c>
      <c r="AI249" s="14"/>
    </row>
    <row r="250" spans="1:39" x14ac:dyDescent="0.25">
      <c r="A250" s="19" t="s">
        <v>132</v>
      </c>
      <c r="B250" s="20">
        <v>112</v>
      </c>
      <c r="C250" s="21">
        <f t="shared" si="26"/>
        <v>11263.500000000002</v>
      </c>
      <c r="D250" s="21">
        <f t="shared" si="27"/>
        <v>135162.00000000003</v>
      </c>
      <c r="F250" s="22">
        <v>408.75</v>
      </c>
      <c r="G250" s="22">
        <v>4566.666666666667</v>
      </c>
      <c r="H250" s="22">
        <v>39.583333333333336</v>
      </c>
      <c r="I250" s="22">
        <v>663.25</v>
      </c>
      <c r="J250" s="22">
        <v>1.6666666666666667</v>
      </c>
      <c r="K250" s="22">
        <v>0</v>
      </c>
      <c r="L250" s="64">
        <v>802.16666666666663</v>
      </c>
      <c r="M250" s="22">
        <v>193.66666666666666</v>
      </c>
      <c r="N250" s="22">
        <v>1.8333333333333333</v>
      </c>
      <c r="O250" s="22">
        <v>106.91666666666667</v>
      </c>
      <c r="P250" s="22">
        <v>0</v>
      </c>
      <c r="Q250" s="22">
        <v>61.333333333333336</v>
      </c>
      <c r="R250" s="22">
        <v>23.916666666666668</v>
      </c>
      <c r="S250" s="22">
        <v>11.25</v>
      </c>
      <c r="T250" s="22">
        <v>183.5</v>
      </c>
      <c r="U250" s="22">
        <v>572.91666666666663</v>
      </c>
      <c r="V250" s="22">
        <v>5460.75</v>
      </c>
      <c r="W250" s="64">
        <f t="shared" si="28"/>
        <v>1032.5</v>
      </c>
      <c r="X250" s="22">
        <v>11069.833333333334</v>
      </c>
      <c r="Y250" s="23">
        <v>10580.133333333333</v>
      </c>
      <c r="Z250" s="240">
        <v>10181.408176803494</v>
      </c>
      <c r="AA250" s="71">
        <v>13098.166666666668</v>
      </c>
      <c r="AB250" s="22">
        <v>514.54680050752711</v>
      </c>
      <c r="AC250" s="22">
        <v>531.385154190506</v>
      </c>
      <c r="AD250" s="22">
        <v>309.06111111111113</v>
      </c>
      <c r="AE250" s="22">
        <v>191.00019841269841</v>
      </c>
      <c r="AF250" s="22">
        <v>49.464391793053117</v>
      </c>
      <c r="AG250" s="22">
        <v>232.54120435723701</v>
      </c>
      <c r="AH250" s="24">
        <v>57086.970666666668</v>
      </c>
      <c r="AI250" s="14"/>
    </row>
    <row r="251" spans="1:39" x14ac:dyDescent="0.25">
      <c r="A251" s="19" t="s">
        <v>132</v>
      </c>
      <c r="B251" s="29">
        <v>113</v>
      </c>
      <c r="C251" s="21">
        <f t="shared" si="26"/>
        <v>15750.666666666666</v>
      </c>
      <c r="D251" s="21">
        <f t="shared" si="27"/>
        <v>189008</v>
      </c>
      <c r="F251" s="30">
        <v>764</v>
      </c>
      <c r="G251" s="30">
        <v>6503.833333333333</v>
      </c>
      <c r="H251" s="30">
        <v>92.333333333333329</v>
      </c>
      <c r="I251" s="30">
        <v>1201.75</v>
      </c>
      <c r="J251" s="30">
        <v>2.5833333333333335</v>
      </c>
      <c r="K251" s="30">
        <v>0</v>
      </c>
      <c r="L251" s="65">
        <v>1571.9166666666667</v>
      </c>
      <c r="M251" s="30">
        <v>389.25</v>
      </c>
      <c r="N251" s="30">
        <v>2.75</v>
      </c>
      <c r="O251" s="30">
        <v>163.91666666666666</v>
      </c>
      <c r="P251" s="30">
        <v>0</v>
      </c>
      <c r="Q251" s="30">
        <v>68.166666666666671</v>
      </c>
      <c r="R251" s="30">
        <v>33.166666666666664</v>
      </c>
      <c r="S251" s="30">
        <v>20</v>
      </c>
      <c r="T251" s="30">
        <v>260.91666666666669</v>
      </c>
      <c r="U251" s="30">
        <v>1064.25</v>
      </c>
      <c r="V251" s="30">
        <v>7124.333333333333</v>
      </c>
      <c r="W251" s="64">
        <f t="shared" si="28"/>
        <v>1940.5833333333333</v>
      </c>
      <c r="X251" s="30">
        <v>15361.416666666668</v>
      </c>
      <c r="Y251" s="31">
        <v>14509.908333333333</v>
      </c>
      <c r="Z251" s="240">
        <v>13937.421094705924</v>
      </c>
      <c r="AA251" s="72">
        <v>19263.166666666664</v>
      </c>
      <c r="AB251" s="32">
        <v>806.7714044663702</v>
      </c>
      <c r="AC251" s="33">
        <v>779.81132015215735</v>
      </c>
      <c r="AD251" s="33">
        <v>326.80416666666667</v>
      </c>
      <c r="AE251" s="33">
        <v>188.3636904761905</v>
      </c>
      <c r="AF251" s="33">
        <v>92.661435703884237</v>
      </c>
      <c r="AG251" s="33">
        <v>357.054984381243</v>
      </c>
      <c r="AH251" s="34">
        <v>78155.038866666669</v>
      </c>
      <c r="AI251" s="14"/>
    </row>
    <row r="252" spans="1:39" x14ac:dyDescent="0.25">
      <c r="A252" s="19" t="s">
        <v>132</v>
      </c>
      <c r="B252" s="29">
        <v>122</v>
      </c>
      <c r="C252" s="21">
        <f t="shared" si="26"/>
        <v>26107.916666666668</v>
      </c>
      <c r="D252" s="21">
        <f t="shared" si="27"/>
        <v>313295</v>
      </c>
      <c r="F252" s="30">
        <v>2026.5</v>
      </c>
      <c r="G252" s="30">
        <v>10836.833333333334</v>
      </c>
      <c r="H252" s="30">
        <v>235.75</v>
      </c>
      <c r="I252" s="30">
        <v>2041.5</v>
      </c>
      <c r="J252" s="30">
        <v>6.166666666666667</v>
      </c>
      <c r="K252" s="30">
        <v>0</v>
      </c>
      <c r="L252" s="65">
        <v>2616</v>
      </c>
      <c r="M252" s="30">
        <v>572.83333333333337</v>
      </c>
      <c r="N252" s="30">
        <v>1.8333333333333333</v>
      </c>
      <c r="O252" s="30">
        <v>224.83333333333334</v>
      </c>
      <c r="P252" s="30">
        <v>0</v>
      </c>
      <c r="Q252" s="30">
        <v>284.33333333333331</v>
      </c>
      <c r="R252" s="30">
        <v>44.416666666666664</v>
      </c>
      <c r="S252" s="30">
        <v>80.916666666666671</v>
      </c>
      <c r="T252" s="30">
        <v>512.33333333333337</v>
      </c>
      <c r="U252" s="30">
        <v>2258.4166666666665</v>
      </c>
      <c r="V252" s="30">
        <v>11582.833333333334</v>
      </c>
      <c r="W252" s="64">
        <f t="shared" si="28"/>
        <v>4601.583333333333</v>
      </c>
      <c r="X252" s="30">
        <v>25535.083333333336</v>
      </c>
      <c r="Y252" s="31">
        <v>24054.016666666666</v>
      </c>
      <c r="Z252" s="240">
        <v>23106.637298230533</v>
      </c>
      <c r="AA252" s="72">
        <v>33325.5</v>
      </c>
      <c r="AB252" s="32">
        <v>1337.7879731855992</v>
      </c>
      <c r="AC252" s="33">
        <v>1348.2054096370732</v>
      </c>
      <c r="AD252" s="33">
        <v>739.31805555555559</v>
      </c>
      <c r="AE252" s="33">
        <v>404.96666666666664</v>
      </c>
      <c r="AF252" s="33">
        <v>219.40346807400581</v>
      </c>
      <c r="AG252" s="33">
        <v>559.1922525557967</v>
      </c>
      <c r="AH252" s="34">
        <v>129583.37598333335</v>
      </c>
      <c r="AI252" s="14"/>
    </row>
    <row r="253" spans="1:39" x14ac:dyDescent="0.25">
      <c r="A253" s="19" t="s">
        <v>132</v>
      </c>
      <c r="B253" s="20">
        <v>126</v>
      </c>
      <c r="C253" s="21">
        <f t="shared" si="26"/>
        <v>9741.4166666666661</v>
      </c>
      <c r="D253" s="21">
        <f t="shared" si="27"/>
        <v>116897</v>
      </c>
      <c r="F253" s="22">
        <v>1564.5833333333333</v>
      </c>
      <c r="G253" s="22">
        <v>3406.8333333333335</v>
      </c>
      <c r="H253" s="22">
        <v>259.58333333333331</v>
      </c>
      <c r="I253" s="22">
        <v>407.66666666666669</v>
      </c>
      <c r="J253" s="22">
        <v>0.5</v>
      </c>
      <c r="K253" s="22">
        <v>0</v>
      </c>
      <c r="L253" s="64">
        <v>1223.0833333333333</v>
      </c>
      <c r="M253" s="22">
        <v>422</v>
      </c>
      <c r="N253" s="22">
        <v>8.3333333333333329E-2</v>
      </c>
      <c r="O253" s="22">
        <v>87.416666666666671</v>
      </c>
      <c r="P253" s="22">
        <v>0</v>
      </c>
      <c r="Q253" s="22">
        <v>20.583333333333332</v>
      </c>
      <c r="R253" s="22">
        <v>2.3333333333333335</v>
      </c>
      <c r="S253" s="22">
        <v>45.333333333333336</v>
      </c>
      <c r="T253" s="22">
        <v>65.916666666666671</v>
      </c>
      <c r="U253" s="22">
        <v>2011.5833333333333</v>
      </c>
      <c r="V253" s="22">
        <v>5328.083333333333</v>
      </c>
      <c r="W253" s="64">
        <f t="shared" si="28"/>
        <v>3881.083333333333</v>
      </c>
      <c r="X253" s="22">
        <v>9319.4166666666661</v>
      </c>
      <c r="Y253" s="23">
        <v>9041.8583333333318</v>
      </c>
      <c r="Z253" s="240">
        <v>8776.6773716598618</v>
      </c>
      <c r="AA253" s="71">
        <v>14845.583333333332</v>
      </c>
      <c r="AB253" s="22">
        <v>590.94782868733091</v>
      </c>
      <c r="AC253" s="22">
        <v>601.17250851149811</v>
      </c>
      <c r="AD253" s="22">
        <v>357.67222222222222</v>
      </c>
      <c r="AE253" s="22">
        <v>180.2636904761905</v>
      </c>
      <c r="AF253" s="22">
        <v>185.92318019191589</v>
      </c>
      <c r="AG253" s="22">
        <v>202.51232424770751</v>
      </c>
      <c r="AH253" s="24">
        <v>49215.712966666666</v>
      </c>
      <c r="AI253" s="14"/>
    </row>
    <row r="254" spans="1:39" x14ac:dyDescent="0.25">
      <c r="A254" s="19" t="s">
        <v>132</v>
      </c>
      <c r="B254" s="29">
        <v>127</v>
      </c>
      <c r="C254" s="21">
        <f t="shared" si="26"/>
        <v>4373.2499999999991</v>
      </c>
      <c r="D254" s="21">
        <f t="shared" si="27"/>
        <v>52478.999999999985</v>
      </c>
      <c r="F254" s="30">
        <v>547.5</v>
      </c>
      <c r="G254" s="30">
        <v>1620.0833333333333</v>
      </c>
      <c r="H254" s="30">
        <v>87</v>
      </c>
      <c r="I254" s="30">
        <v>128.5</v>
      </c>
      <c r="J254" s="30">
        <v>0.25</v>
      </c>
      <c r="K254" s="30">
        <v>0</v>
      </c>
      <c r="L254" s="65">
        <v>592.91666666666663</v>
      </c>
      <c r="M254" s="30">
        <v>160.16666666666666</v>
      </c>
      <c r="N254" s="30">
        <v>8.3333333333333329E-2</v>
      </c>
      <c r="O254" s="30">
        <v>38</v>
      </c>
      <c r="P254" s="30">
        <v>0</v>
      </c>
      <c r="Q254" s="30">
        <v>11</v>
      </c>
      <c r="R254" s="30">
        <v>1.6666666666666667</v>
      </c>
      <c r="S254" s="30">
        <v>19.583333333333332</v>
      </c>
      <c r="T254" s="30">
        <v>36.583333333333336</v>
      </c>
      <c r="U254" s="30">
        <v>544.83333333333337</v>
      </c>
      <c r="V254" s="30">
        <v>2376.9166666666665</v>
      </c>
      <c r="W254" s="64">
        <f t="shared" si="28"/>
        <v>1198.9166666666667</v>
      </c>
      <c r="X254" s="30">
        <v>4213.083333333333</v>
      </c>
      <c r="Y254" s="31">
        <v>4117.6916666666666</v>
      </c>
      <c r="Z254" s="240">
        <v>3987.7938739881088</v>
      </c>
      <c r="AA254" s="72">
        <v>6165.083333333333</v>
      </c>
      <c r="AB254" s="32">
        <v>264.50887507801127</v>
      </c>
      <c r="AC254" s="33">
        <v>249.78716662798456</v>
      </c>
      <c r="AD254" s="33">
        <v>139.83194444444445</v>
      </c>
      <c r="AE254" s="33">
        <v>49</v>
      </c>
      <c r="AF254" s="33">
        <v>57.134168879048737</v>
      </c>
      <c r="AG254" s="33">
        <v>103.68735309948127</v>
      </c>
      <c r="AH254" s="34">
        <v>22361.258033333332</v>
      </c>
      <c r="AI254" s="14"/>
    </row>
    <row r="255" spans="1:39" x14ac:dyDescent="0.25">
      <c r="A255" s="19" t="s">
        <v>132</v>
      </c>
      <c r="B255" s="29">
        <v>128</v>
      </c>
      <c r="C255" s="21">
        <f t="shared" si="26"/>
        <v>15483.16666666667</v>
      </c>
      <c r="D255" s="21">
        <f t="shared" si="27"/>
        <v>185798.00000000003</v>
      </c>
      <c r="F255" s="30">
        <v>1271.4166666666667</v>
      </c>
      <c r="G255" s="30">
        <v>6347.416666666667</v>
      </c>
      <c r="H255" s="30">
        <v>148.5</v>
      </c>
      <c r="I255" s="30">
        <v>1315.0833333333333</v>
      </c>
      <c r="J255" s="30">
        <v>3</v>
      </c>
      <c r="K255" s="30">
        <v>0</v>
      </c>
      <c r="L255" s="65">
        <v>1375.9166666666667</v>
      </c>
      <c r="M255" s="30">
        <v>484</v>
      </c>
      <c r="N255" s="30">
        <v>1.3333333333333333</v>
      </c>
      <c r="O255" s="30">
        <v>91.333333333333329</v>
      </c>
      <c r="P255" s="30">
        <v>0</v>
      </c>
      <c r="Q255" s="30">
        <v>202.16666666666666</v>
      </c>
      <c r="R255" s="30">
        <v>25.5</v>
      </c>
      <c r="S255" s="30">
        <v>28</v>
      </c>
      <c r="T255" s="30">
        <v>156.75</v>
      </c>
      <c r="U255" s="30">
        <v>1537.5833333333333</v>
      </c>
      <c r="V255" s="30">
        <v>6856.583333333333</v>
      </c>
      <c r="W255" s="64">
        <f t="shared" si="28"/>
        <v>2985.5</v>
      </c>
      <c r="X255" s="30">
        <v>14999.166666666666</v>
      </c>
      <c r="Y255" s="31">
        <v>14131.741666666667</v>
      </c>
      <c r="Z255" s="240">
        <v>13581.698855003939</v>
      </c>
      <c r="AA255" s="72">
        <v>19844.583333333336</v>
      </c>
      <c r="AB255" s="32">
        <v>817.67272648848746</v>
      </c>
      <c r="AC255" s="33">
        <v>800.35111334680175</v>
      </c>
      <c r="AD255" s="33">
        <v>390.99027777777775</v>
      </c>
      <c r="AE255" s="33">
        <v>208.68928571428572</v>
      </c>
      <c r="AF255" s="33">
        <v>142.80520706410294</v>
      </c>
      <c r="AG255" s="33">
        <v>337.43375971219223</v>
      </c>
      <c r="AH255" s="34">
        <v>76165.275183333331</v>
      </c>
      <c r="AI255" s="14"/>
    </row>
    <row r="256" spans="1:39" x14ac:dyDescent="0.25">
      <c r="A256" s="19" t="s">
        <v>132</v>
      </c>
      <c r="B256" s="20">
        <v>129</v>
      </c>
      <c r="C256" s="21">
        <f t="shared" si="26"/>
        <v>9971.8333333333339</v>
      </c>
      <c r="D256" s="21">
        <f t="shared" si="27"/>
        <v>119662</v>
      </c>
      <c r="F256" s="22">
        <v>752.91666666666663</v>
      </c>
      <c r="G256" s="22">
        <v>4068</v>
      </c>
      <c r="H256" s="22">
        <v>64.75</v>
      </c>
      <c r="I256" s="22">
        <v>713.75</v>
      </c>
      <c r="J256" s="22">
        <v>1.75</v>
      </c>
      <c r="K256" s="22">
        <v>0</v>
      </c>
      <c r="L256" s="64">
        <v>754.25</v>
      </c>
      <c r="M256" s="22">
        <v>218</v>
      </c>
      <c r="N256" s="22">
        <v>1</v>
      </c>
      <c r="O256" s="22">
        <v>79.416666666666671</v>
      </c>
      <c r="P256" s="22">
        <v>0</v>
      </c>
      <c r="Q256" s="22">
        <v>106.16666666666667</v>
      </c>
      <c r="R256" s="22">
        <v>14.666666666666666</v>
      </c>
      <c r="S256" s="22">
        <v>20.083333333333332</v>
      </c>
      <c r="T256" s="22">
        <v>102.91666666666667</v>
      </c>
      <c r="U256" s="22">
        <v>970.83333333333337</v>
      </c>
      <c r="V256" s="22">
        <v>4666.166666666667</v>
      </c>
      <c r="W256" s="64">
        <f t="shared" si="28"/>
        <v>1808.5833333333335</v>
      </c>
      <c r="X256" s="22">
        <v>9753.8333333333358</v>
      </c>
      <c r="Y256" s="23">
        <v>9274.1250000000018</v>
      </c>
      <c r="Z256" s="240">
        <v>8925.3930650476395</v>
      </c>
      <c r="AA256" s="71">
        <v>12534.666666666668</v>
      </c>
      <c r="AB256" s="22">
        <v>493.85770383633661</v>
      </c>
      <c r="AC256" s="22">
        <v>510.79643682230238</v>
      </c>
      <c r="AD256" s="22">
        <v>351.39444444444445</v>
      </c>
      <c r="AE256" s="22">
        <v>166.98829365079365</v>
      </c>
      <c r="AF256" s="22">
        <v>86.97381839810329</v>
      </c>
      <c r="AG256" s="22">
        <v>203.44194271911667</v>
      </c>
      <c r="AH256" s="24">
        <v>50047.2768</v>
      </c>
      <c r="AI256" s="14"/>
    </row>
    <row r="257" spans="1:35" x14ac:dyDescent="0.25">
      <c r="A257" s="19" t="s">
        <v>132</v>
      </c>
      <c r="B257" s="29">
        <v>140</v>
      </c>
      <c r="C257" s="21">
        <f t="shared" si="26"/>
        <v>24352.833333333339</v>
      </c>
      <c r="D257" s="21">
        <f t="shared" si="27"/>
        <v>292234.00000000006</v>
      </c>
      <c r="F257" s="30">
        <v>4541.25</v>
      </c>
      <c r="G257" s="30">
        <v>10551.333333333334</v>
      </c>
      <c r="H257" s="30">
        <v>456.25</v>
      </c>
      <c r="I257" s="30">
        <v>1297.25</v>
      </c>
      <c r="J257" s="30">
        <v>4.666666666666667</v>
      </c>
      <c r="K257" s="30">
        <v>0.25</v>
      </c>
      <c r="L257" s="65">
        <v>3211</v>
      </c>
      <c r="M257" s="30">
        <v>579.41666666666663</v>
      </c>
      <c r="N257" s="30">
        <v>2.8333333333333335</v>
      </c>
      <c r="O257" s="30">
        <v>152.83333333333334</v>
      </c>
      <c r="P257" s="30">
        <v>0</v>
      </c>
      <c r="Q257" s="30">
        <v>360.41666666666669</v>
      </c>
      <c r="R257" s="30">
        <v>28.333333333333332</v>
      </c>
      <c r="S257" s="30">
        <v>236.5</v>
      </c>
      <c r="T257" s="30">
        <v>265.41666666666669</v>
      </c>
      <c r="U257" s="30">
        <v>5349.083333333333</v>
      </c>
      <c r="V257" s="30">
        <v>11110.083333333334</v>
      </c>
      <c r="W257" s="64">
        <f t="shared" si="28"/>
        <v>10583.083333333332</v>
      </c>
      <c r="X257" s="30">
        <v>23773.166666666668</v>
      </c>
      <c r="Y257" s="31">
        <v>22862.108333333334</v>
      </c>
      <c r="Z257" s="240">
        <v>22028.896508417503</v>
      </c>
      <c r="AA257" s="72">
        <v>38146.916666666672</v>
      </c>
      <c r="AB257" s="32">
        <v>1522.9258677821033</v>
      </c>
      <c r="AC257" s="33">
        <v>1544.1342000304523</v>
      </c>
      <c r="AD257" s="33">
        <v>884.2972222222221</v>
      </c>
      <c r="AE257" s="33">
        <v>466.99305555555549</v>
      </c>
      <c r="AF257" s="33">
        <v>504.0836023688999</v>
      </c>
      <c r="AG257" s="33">
        <v>509.42113270660172</v>
      </c>
      <c r="AH257" s="34">
        <v>123538.91986666668</v>
      </c>
      <c r="AI257" s="14"/>
    </row>
    <row r="258" spans="1:35" x14ac:dyDescent="0.25">
      <c r="A258" s="19" t="s">
        <v>132</v>
      </c>
      <c r="B258" s="20">
        <v>141</v>
      </c>
      <c r="C258" s="21">
        <f t="shared" si="26"/>
        <v>24994.333333333332</v>
      </c>
      <c r="D258" s="21">
        <f t="shared" si="27"/>
        <v>299932</v>
      </c>
      <c r="F258" s="22">
        <v>5091.916666666667</v>
      </c>
      <c r="G258" s="22">
        <v>10017.5</v>
      </c>
      <c r="H258" s="22">
        <v>485.83333333333331</v>
      </c>
      <c r="I258" s="22">
        <v>1232</v>
      </c>
      <c r="J258" s="22">
        <v>5.083333333333333</v>
      </c>
      <c r="K258" s="22">
        <v>1.6666666666666667</v>
      </c>
      <c r="L258" s="64">
        <v>4258.666666666667</v>
      </c>
      <c r="M258" s="22">
        <v>825.91666666666663</v>
      </c>
      <c r="N258" s="22">
        <v>9</v>
      </c>
      <c r="O258" s="22">
        <v>108.83333333333333</v>
      </c>
      <c r="P258" s="22">
        <v>0</v>
      </c>
      <c r="Q258" s="22">
        <v>394.16666666666669</v>
      </c>
      <c r="R258" s="22">
        <v>27.75</v>
      </c>
      <c r="S258" s="22">
        <v>322.33333333333331</v>
      </c>
      <c r="T258" s="22">
        <v>317.66666666666669</v>
      </c>
      <c r="U258" s="22">
        <v>6112.416666666667</v>
      </c>
      <c r="V258" s="22">
        <v>12054.75</v>
      </c>
      <c r="W258" s="64">
        <f t="shared" si="28"/>
        <v>12012.5</v>
      </c>
      <c r="X258" s="22">
        <v>24166.75</v>
      </c>
      <c r="Y258" s="23">
        <v>23268.716666666664</v>
      </c>
      <c r="Z258" s="240">
        <v>22492.176307615158</v>
      </c>
      <c r="AA258" s="71">
        <v>41265.5</v>
      </c>
      <c r="AB258" s="22">
        <v>1727.5806095030064</v>
      </c>
      <c r="AC258" s="22">
        <v>1670.1187259507385</v>
      </c>
      <c r="AD258" s="22">
        <v>774.69722222222208</v>
      </c>
      <c r="AE258" s="22">
        <v>340.74166666666667</v>
      </c>
      <c r="AF258" s="22">
        <v>572.48820825119458</v>
      </c>
      <c r="AG258" s="22">
        <v>577.54620062590584</v>
      </c>
      <c r="AH258" s="24">
        <v>126130.75583333334</v>
      </c>
      <c r="AI258" s="14"/>
    </row>
    <row r="259" spans="1:35" x14ac:dyDescent="0.25">
      <c r="A259" s="19" t="s">
        <v>132</v>
      </c>
      <c r="B259" s="29">
        <v>142</v>
      </c>
      <c r="C259" s="21">
        <f t="shared" si="26"/>
        <v>15970.833333333334</v>
      </c>
      <c r="D259" s="21">
        <f t="shared" si="27"/>
        <v>191650</v>
      </c>
      <c r="F259" s="30">
        <v>2810.0833333333335</v>
      </c>
      <c r="G259" s="30">
        <v>6580.75</v>
      </c>
      <c r="H259" s="30">
        <v>254.83333333333334</v>
      </c>
      <c r="I259" s="30">
        <v>895.25</v>
      </c>
      <c r="J259" s="30">
        <v>4.416666666666667</v>
      </c>
      <c r="K259" s="30">
        <v>0.41666666666666669</v>
      </c>
      <c r="L259" s="65">
        <v>2555.3333333333335</v>
      </c>
      <c r="M259" s="30">
        <v>402.25</v>
      </c>
      <c r="N259" s="30">
        <v>1.0833333333333333</v>
      </c>
      <c r="O259" s="30">
        <v>91.416666666666671</v>
      </c>
      <c r="P259" s="30">
        <v>0</v>
      </c>
      <c r="Q259" s="30">
        <v>210.33333333333334</v>
      </c>
      <c r="R259" s="30">
        <v>18.25</v>
      </c>
      <c r="S259" s="30">
        <v>253.5</v>
      </c>
      <c r="T259" s="30">
        <v>339.5</v>
      </c>
      <c r="U259" s="30">
        <v>3297.3333333333335</v>
      </c>
      <c r="V259" s="30">
        <v>7427.166666666667</v>
      </c>
      <c r="W259" s="64">
        <f t="shared" si="28"/>
        <v>6615.75</v>
      </c>
      <c r="X259" s="30">
        <v>15568.166666666668</v>
      </c>
      <c r="Y259" s="31">
        <v>14861.266666666668</v>
      </c>
      <c r="Z259" s="240">
        <v>14330.556145569166</v>
      </c>
      <c r="AA259" s="72">
        <v>25141.916666666668</v>
      </c>
      <c r="AB259" s="32">
        <v>1004.9727439481443</v>
      </c>
      <c r="AC259" s="33">
        <v>1017.8007390172952</v>
      </c>
      <c r="AD259" s="33">
        <v>593.90138888888885</v>
      </c>
      <c r="AE259" s="33">
        <v>297.03253968253961</v>
      </c>
      <c r="AF259" s="33">
        <v>315.38033654624047</v>
      </c>
      <c r="AG259" s="33">
        <v>344.79620370095188</v>
      </c>
      <c r="AH259" s="34">
        <v>80369.565483333325</v>
      </c>
      <c r="AI259" s="14"/>
    </row>
    <row r="260" spans="1:35" x14ac:dyDescent="0.25">
      <c r="A260" s="19" t="s">
        <v>132</v>
      </c>
      <c r="B260" s="20">
        <v>150</v>
      </c>
      <c r="C260" s="21">
        <f t="shared" si="26"/>
        <v>8315.0000000000018</v>
      </c>
      <c r="D260" s="21">
        <f t="shared" si="27"/>
        <v>99780.000000000029</v>
      </c>
      <c r="F260" s="22">
        <v>1736.25</v>
      </c>
      <c r="G260" s="22">
        <v>3257.75</v>
      </c>
      <c r="H260" s="22">
        <v>245.66666666666666</v>
      </c>
      <c r="I260" s="22">
        <v>444.75</v>
      </c>
      <c r="J260" s="22">
        <v>0.25</v>
      </c>
      <c r="K260" s="22">
        <v>0</v>
      </c>
      <c r="L260" s="64">
        <v>957.5</v>
      </c>
      <c r="M260" s="22">
        <v>136.66666666666666</v>
      </c>
      <c r="N260" s="22">
        <v>0.16666666666666666</v>
      </c>
      <c r="O260" s="22">
        <v>42.416666666666664</v>
      </c>
      <c r="P260" s="22">
        <v>0</v>
      </c>
      <c r="Q260" s="22">
        <v>30.916666666666668</v>
      </c>
      <c r="R260" s="22">
        <v>5.5</v>
      </c>
      <c r="S260" s="22">
        <v>149.83333333333334</v>
      </c>
      <c r="T260" s="22">
        <v>210.83333333333334</v>
      </c>
      <c r="U260" s="22">
        <v>2092.9166666666665</v>
      </c>
      <c r="V260" s="22">
        <v>4185.75</v>
      </c>
      <c r="W260" s="64">
        <f t="shared" si="28"/>
        <v>4224.6666666666661</v>
      </c>
      <c r="X260" s="22">
        <v>8178.333333333333</v>
      </c>
      <c r="Y260" s="23">
        <v>7806.0666666666657</v>
      </c>
      <c r="Z260" s="240">
        <v>7548.7734622823991</v>
      </c>
      <c r="AA260" s="71">
        <v>13497.166666666668</v>
      </c>
      <c r="AB260" s="22">
        <v>553.16985229047589</v>
      </c>
      <c r="AC260" s="22">
        <v>545.89000719055673</v>
      </c>
      <c r="AD260" s="22">
        <v>317.47361111111115</v>
      </c>
      <c r="AE260" s="22">
        <v>155.37182539682536</v>
      </c>
      <c r="AF260" s="22">
        <v>205.01644509825289</v>
      </c>
      <c r="AG260" s="22">
        <v>174.07670359611149</v>
      </c>
      <c r="AH260" s="24">
        <v>42341.020933333333</v>
      </c>
      <c r="AI260" s="14"/>
    </row>
    <row r="261" spans="1:35" x14ac:dyDescent="0.25">
      <c r="A261" s="19" t="s">
        <v>132</v>
      </c>
      <c r="B261" s="20">
        <v>153</v>
      </c>
      <c r="C261" s="21">
        <f t="shared" si="26"/>
        <v>43939.083333333321</v>
      </c>
      <c r="D261" s="21">
        <f t="shared" si="27"/>
        <v>527268.99999999988</v>
      </c>
      <c r="F261" s="22">
        <v>9725.5833333333339</v>
      </c>
      <c r="G261" s="22">
        <v>17988.416666666668</v>
      </c>
      <c r="H261" s="22">
        <v>867.83333333333337</v>
      </c>
      <c r="I261" s="22">
        <v>2325.3333333333335</v>
      </c>
      <c r="J261" s="22">
        <v>9</v>
      </c>
      <c r="K261" s="22">
        <v>0.25</v>
      </c>
      <c r="L261" s="64">
        <v>6401.583333333333</v>
      </c>
      <c r="M261" s="22">
        <v>872.25</v>
      </c>
      <c r="N261" s="22">
        <v>5.916666666666667</v>
      </c>
      <c r="O261" s="22">
        <v>343.5</v>
      </c>
      <c r="P261" s="22">
        <v>0</v>
      </c>
      <c r="Q261" s="22">
        <v>809.91666666666663</v>
      </c>
      <c r="R261" s="22">
        <v>64.166666666666671</v>
      </c>
      <c r="S261" s="22">
        <v>419.25</v>
      </c>
      <c r="T261" s="22">
        <v>563.83333333333337</v>
      </c>
      <c r="U261" s="22">
        <v>11669.333333333334</v>
      </c>
      <c r="V261" s="22">
        <v>20956.5</v>
      </c>
      <c r="W261" s="64">
        <f t="shared" si="28"/>
        <v>22682</v>
      </c>
      <c r="X261" s="22">
        <v>43066.583333333336</v>
      </c>
      <c r="Y261" s="23">
        <v>41389.46666666666</v>
      </c>
      <c r="Z261" s="240">
        <v>40001.899044057594</v>
      </c>
      <c r="AA261" s="71">
        <v>73022.666666666657</v>
      </c>
      <c r="AB261" s="22">
        <v>3004.716903754776</v>
      </c>
      <c r="AC261" s="22">
        <v>2956.2608109290818</v>
      </c>
      <c r="AD261" s="22">
        <v>1559.1847222222223</v>
      </c>
      <c r="AE261" s="22">
        <v>655.24503968253964</v>
      </c>
      <c r="AF261" s="22">
        <v>1081.696951411797</v>
      </c>
      <c r="AG261" s="22">
        <v>961.50997617148948</v>
      </c>
      <c r="AH261" s="24">
        <v>224324.8037333333</v>
      </c>
      <c r="AI261" s="14"/>
    </row>
    <row r="262" spans="1:35" x14ac:dyDescent="0.25">
      <c r="A262" s="19" t="s">
        <v>132</v>
      </c>
      <c r="B262" s="29">
        <v>154</v>
      </c>
      <c r="C262" s="21">
        <f t="shared" si="26"/>
        <v>53547.416666666664</v>
      </c>
      <c r="D262" s="21">
        <f t="shared" si="27"/>
        <v>642569</v>
      </c>
      <c r="F262" s="30">
        <v>10584.333333333334</v>
      </c>
      <c r="G262" s="30">
        <v>22291.333333333332</v>
      </c>
      <c r="H262" s="30">
        <v>1071.6666666666667</v>
      </c>
      <c r="I262" s="30">
        <v>2843.6666666666665</v>
      </c>
      <c r="J262" s="30">
        <v>8.9166666666666661</v>
      </c>
      <c r="K262" s="30">
        <v>8.3333333333333329E-2</v>
      </c>
      <c r="L262" s="65">
        <v>7154.583333333333</v>
      </c>
      <c r="M262" s="30">
        <v>1068.25</v>
      </c>
      <c r="N262" s="30">
        <v>3.75</v>
      </c>
      <c r="O262" s="30">
        <v>385.75</v>
      </c>
      <c r="P262" s="30">
        <v>0</v>
      </c>
      <c r="Q262" s="30">
        <v>585.41666666666663</v>
      </c>
      <c r="R262" s="30">
        <v>95.083333333333329</v>
      </c>
      <c r="S262" s="30">
        <v>647.16666666666663</v>
      </c>
      <c r="T262" s="30">
        <v>943.41666666666663</v>
      </c>
      <c r="U262" s="30">
        <v>12563.583333333334</v>
      </c>
      <c r="V262" s="30">
        <v>25321.75</v>
      </c>
      <c r="W262" s="64">
        <f t="shared" si="28"/>
        <v>24866.75</v>
      </c>
      <c r="X262" s="30">
        <v>52479.083333333336</v>
      </c>
      <c r="Y262" s="31">
        <v>50301.17500000001</v>
      </c>
      <c r="Z262" s="240">
        <v>48543.59798015617</v>
      </c>
      <c r="AA262" s="72">
        <v>85568.75</v>
      </c>
      <c r="AB262" s="32">
        <v>3554.4614274900027</v>
      </c>
      <c r="AC262" s="33">
        <v>3463.2888155188434</v>
      </c>
      <c r="AD262" s="33">
        <v>1581.4666666666665</v>
      </c>
      <c r="AE262" s="33">
        <v>815.53472222222229</v>
      </c>
      <c r="AF262" s="33">
        <v>1185.2189904520856</v>
      </c>
      <c r="AG262" s="33">
        <v>1184.6212185189586</v>
      </c>
      <c r="AH262" s="34">
        <v>272229.39559999993</v>
      </c>
      <c r="AI262" s="14"/>
    </row>
    <row r="263" spans="1:35" x14ac:dyDescent="0.25">
      <c r="A263" s="19" t="s">
        <v>132</v>
      </c>
      <c r="B263" s="29">
        <v>161</v>
      </c>
      <c r="C263" s="21">
        <f t="shared" si="26"/>
        <v>40668.333333333336</v>
      </c>
      <c r="D263" s="21">
        <f t="shared" si="27"/>
        <v>488020</v>
      </c>
      <c r="F263" s="30">
        <v>8107.333333333333</v>
      </c>
      <c r="G263" s="30">
        <v>16601.75</v>
      </c>
      <c r="H263" s="30">
        <v>791.08333333333337</v>
      </c>
      <c r="I263" s="30">
        <v>1936</v>
      </c>
      <c r="J263" s="30">
        <v>5.916666666666667</v>
      </c>
      <c r="K263" s="30">
        <v>3</v>
      </c>
      <c r="L263" s="65">
        <v>6718.666666666667</v>
      </c>
      <c r="M263" s="30">
        <v>673.5</v>
      </c>
      <c r="N263" s="30">
        <v>3.1666666666666665</v>
      </c>
      <c r="O263" s="30">
        <v>289.25</v>
      </c>
      <c r="P263" s="30">
        <v>0</v>
      </c>
      <c r="Q263" s="30">
        <v>241.91666666666666</v>
      </c>
      <c r="R263" s="30">
        <v>82</v>
      </c>
      <c r="S263" s="30">
        <v>541.33333333333337</v>
      </c>
      <c r="T263" s="30">
        <v>792.75</v>
      </c>
      <c r="U263" s="30">
        <v>10253.5</v>
      </c>
      <c r="V263" s="30">
        <v>20039.083333333332</v>
      </c>
      <c r="W263" s="64">
        <f t="shared" si="28"/>
        <v>19693.25</v>
      </c>
      <c r="X263" s="30">
        <v>39991.833333333336</v>
      </c>
      <c r="Y263" s="31">
        <v>38433.85833333333</v>
      </c>
      <c r="Z263" s="240">
        <v>37141.019665807005</v>
      </c>
      <c r="AA263" s="72">
        <v>67080.25</v>
      </c>
      <c r="AB263" s="32">
        <v>2716.1214992355722</v>
      </c>
      <c r="AC263" s="33">
        <v>2716.9933020222393</v>
      </c>
      <c r="AD263" s="33">
        <v>1593.0833333333333</v>
      </c>
      <c r="AE263" s="33">
        <v>642.09861111111115</v>
      </c>
      <c r="AF263" s="33">
        <v>937.48184641445505</v>
      </c>
      <c r="AG263" s="33">
        <v>889.31982641055856</v>
      </c>
      <c r="AH263" s="34">
        <v>208259.95806666667</v>
      </c>
      <c r="AI263" s="14"/>
    </row>
    <row r="264" spans="1:35" x14ac:dyDescent="0.25">
      <c r="A264" s="19" t="s">
        <v>132</v>
      </c>
      <c r="B264" s="20">
        <v>162</v>
      </c>
      <c r="C264" s="21">
        <f t="shared" si="26"/>
        <v>16223.166666666668</v>
      </c>
      <c r="D264" s="21">
        <f t="shared" si="27"/>
        <v>194678</v>
      </c>
      <c r="F264" s="22">
        <v>3015.4166666666665</v>
      </c>
      <c r="G264" s="22">
        <v>6408.583333333333</v>
      </c>
      <c r="H264" s="22">
        <v>294.66666666666669</v>
      </c>
      <c r="I264" s="22">
        <v>1213.4166666666667</v>
      </c>
      <c r="J264" s="22">
        <v>3.75</v>
      </c>
      <c r="K264" s="22">
        <v>8.3333333333333329E-2</v>
      </c>
      <c r="L264" s="64">
        <v>3653.5</v>
      </c>
      <c r="M264" s="22">
        <v>282.5</v>
      </c>
      <c r="N264" s="22">
        <v>12.75</v>
      </c>
      <c r="O264" s="22">
        <v>87.666666666666671</v>
      </c>
      <c r="P264" s="22">
        <v>0</v>
      </c>
      <c r="Q264" s="22">
        <v>188.66666666666666</v>
      </c>
      <c r="R264" s="22">
        <v>21.833333333333332</v>
      </c>
      <c r="S264" s="22">
        <v>203.25</v>
      </c>
      <c r="T264" s="22">
        <v>302.75</v>
      </c>
      <c r="U264" s="22">
        <v>3477</v>
      </c>
      <c r="V264" s="22">
        <v>7701.166666666667</v>
      </c>
      <c r="W264" s="64">
        <f t="shared" si="28"/>
        <v>6990.333333333333</v>
      </c>
      <c r="X264" s="22">
        <v>15940.583333333336</v>
      </c>
      <c r="Y264" s="23">
        <v>15061.158333333335</v>
      </c>
      <c r="Z264" s="240">
        <v>14539.484959595959</v>
      </c>
      <c r="AA264" s="71">
        <v>26867</v>
      </c>
      <c r="AB264" s="22">
        <v>1109.5452788757136</v>
      </c>
      <c r="AC264" s="22">
        <v>1089.8143095180881</v>
      </c>
      <c r="AD264" s="22">
        <v>572.4375</v>
      </c>
      <c r="AE264" s="22">
        <v>236.40039682539683</v>
      </c>
      <c r="AF264" s="22">
        <v>333.9022531212749</v>
      </c>
      <c r="AG264" s="22">
        <v>387.82151287721933</v>
      </c>
      <c r="AH264" s="24">
        <v>81536.985816666667</v>
      </c>
      <c r="AI264" s="14"/>
    </row>
    <row r="265" spans="1:35" x14ac:dyDescent="0.25">
      <c r="A265" s="19" t="s">
        <v>132</v>
      </c>
      <c r="B265" s="29">
        <v>163</v>
      </c>
      <c r="C265" s="21">
        <f t="shared" si="26"/>
        <v>29790.000000000004</v>
      </c>
      <c r="D265" s="21">
        <f t="shared" si="27"/>
        <v>357480.00000000006</v>
      </c>
      <c r="F265" s="30">
        <v>6396.833333333333</v>
      </c>
      <c r="G265" s="30">
        <v>12400</v>
      </c>
      <c r="H265" s="30">
        <v>617.66666666666663</v>
      </c>
      <c r="I265" s="30">
        <v>1999.3333333333333</v>
      </c>
      <c r="J265" s="30">
        <v>7.666666666666667</v>
      </c>
      <c r="K265" s="30">
        <v>0</v>
      </c>
      <c r="L265" s="65">
        <v>6288.833333333333</v>
      </c>
      <c r="M265" s="30">
        <v>708.5</v>
      </c>
      <c r="N265" s="30">
        <v>13.666666666666666</v>
      </c>
      <c r="O265" s="30">
        <v>186.33333333333334</v>
      </c>
      <c r="P265" s="30">
        <v>0</v>
      </c>
      <c r="Q265" s="30">
        <v>463.66666666666669</v>
      </c>
      <c r="R265" s="30">
        <v>29.833333333333332</v>
      </c>
      <c r="S265" s="30">
        <v>377.58333333333331</v>
      </c>
      <c r="T265" s="30">
        <v>461.66666666666669</v>
      </c>
      <c r="U265" s="30">
        <v>7016.166666666667</v>
      </c>
      <c r="V265" s="30">
        <v>13519.333333333334</v>
      </c>
      <c r="W265" s="64">
        <f t="shared" si="28"/>
        <v>14408.25</v>
      </c>
      <c r="X265" s="30">
        <v>29081.5</v>
      </c>
      <c r="Y265" s="31">
        <v>27651.066666666669</v>
      </c>
      <c r="Z265" s="240">
        <v>26666.336240704924</v>
      </c>
      <c r="AA265" s="72">
        <v>50487.083333333336</v>
      </c>
      <c r="AB265" s="32">
        <v>2075.3286153872823</v>
      </c>
      <c r="AC265" s="33">
        <v>2043.7351669015068</v>
      </c>
      <c r="AD265" s="33">
        <v>1070.7069444444444</v>
      </c>
      <c r="AE265" s="33">
        <v>459.31071428571431</v>
      </c>
      <c r="AF265" s="33">
        <v>686.61755582962689</v>
      </c>
      <c r="AG265" s="33">
        <v>694.35552977882776</v>
      </c>
      <c r="AH265" s="34">
        <v>149554.32898333334</v>
      </c>
      <c r="AI265" s="14"/>
    </row>
    <row r="266" spans="1:35" x14ac:dyDescent="0.25">
      <c r="A266" s="19" t="s">
        <v>132</v>
      </c>
      <c r="B266" s="20">
        <v>164</v>
      </c>
      <c r="C266" s="21">
        <f t="shared" si="26"/>
        <v>55344.583333333328</v>
      </c>
      <c r="D266" s="21">
        <f t="shared" si="27"/>
        <v>664135</v>
      </c>
      <c r="F266" s="22">
        <v>9310.75</v>
      </c>
      <c r="G266" s="22">
        <v>22418.583333333332</v>
      </c>
      <c r="H266" s="22">
        <v>1295</v>
      </c>
      <c r="I266" s="22">
        <v>3888.75</v>
      </c>
      <c r="J266" s="22">
        <v>13.5</v>
      </c>
      <c r="K266" s="22">
        <v>0</v>
      </c>
      <c r="L266" s="64">
        <v>7569.666666666667</v>
      </c>
      <c r="M266" s="22">
        <v>1086.4166666666667</v>
      </c>
      <c r="N266" s="22">
        <v>9.25</v>
      </c>
      <c r="O266" s="22">
        <v>289.08333333333331</v>
      </c>
      <c r="P266" s="22">
        <v>0</v>
      </c>
      <c r="Q266" s="22">
        <v>644.75</v>
      </c>
      <c r="R266" s="22">
        <v>78.583333333333329</v>
      </c>
      <c r="S266" s="22">
        <v>545.58333333333337</v>
      </c>
      <c r="T266" s="22">
        <v>840.66666666666663</v>
      </c>
      <c r="U266" s="22">
        <v>10605.75</v>
      </c>
      <c r="V266" s="22">
        <v>26075</v>
      </c>
      <c r="W266" s="64">
        <f t="shared" si="28"/>
        <v>21757.083333333336</v>
      </c>
      <c r="X266" s="22">
        <v>54258.166666666664</v>
      </c>
      <c r="Y266" s="23">
        <v>51504.583333333336</v>
      </c>
      <c r="Z266" s="240">
        <v>49672.795468300028</v>
      </c>
      <c r="AA266" s="71">
        <v>84671.333333333328</v>
      </c>
      <c r="AB266" s="22">
        <v>3532.3993815649133</v>
      </c>
      <c r="AC266" s="22">
        <v>3427.6349912760052</v>
      </c>
      <c r="AD266" s="22">
        <v>1598.1652777777774</v>
      </c>
      <c r="AE266" s="22">
        <v>730.19246031746025</v>
      </c>
      <c r="AF266" s="22">
        <v>1037.4444772174179</v>
      </c>
      <c r="AG266" s="22">
        <v>1247.4774521737477</v>
      </c>
      <c r="AH266" s="24">
        <v>278583.89891666669</v>
      </c>
      <c r="AI266" s="14"/>
    </row>
    <row r="267" spans="1:35" x14ac:dyDescent="0.25">
      <c r="A267" s="19" t="s">
        <v>132</v>
      </c>
      <c r="B267" s="20">
        <v>179</v>
      </c>
      <c r="C267" s="21">
        <f t="shared" si="26"/>
        <v>1742.3333333333337</v>
      </c>
      <c r="D267" s="21">
        <f t="shared" si="27"/>
        <v>20908.000000000004</v>
      </c>
      <c r="F267" s="22">
        <v>201.41666666666666</v>
      </c>
      <c r="G267" s="22">
        <v>640.16666666666663</v>
      </c>
      <c r="H267" s="22">
        <v>2.0833333333333335</v>
      </c>
      <c r="I267" s="22">
        <v>13.25</v>
      </c>
      <c r="J267" s="22">
        <v>0.25</v>
      </c>
      <c r="K267" s="22">
        <v>0</v>
      </c>
      <c r="L267" s="64">
        <v>8.25</v>
      </c>
      <c r="M267" s="22">
        <v>7.583333333333333</v>
      </c>
      <c r="N267" s="22">
        <v>0</v>
      </c>
      <c r="O267" s="22">
        <v>15.5</v>
      </c>
      <c r="P267" s="22">
        <v>0</v>
      </c>
      <c r="Q267" s="22">
        <v>6.583333333333333</v>
      </c>
      <c r="R267" s="22">
        <v>5</v>
      </c>
      <c r="S267" s="22">
        <v>2.3333333333333335</v>
      </c>
      <c r="T267" s="22">
        <v>2.75</v>
      </c>
      <c r="U267" s="22">
        <v>412.75</v>
      </c>
      <c r="V267" s="22">
        <v>1051.25</v>
      </c>
      <c r="W267" s="64">
        <f t="shared" si="28"/>
        <v>618.58333333333326</v>
      </c>
      <c r="X267" s="22">
        <v>1734.75</v>
      </c>
      <c r="Y267" s="23">
        <v>1725.4250000000002</v>
      </c>
      <c r="Z267" s="240">
        <v>1677.8854613510996</v>
      </c>
      <c r="AA267" s="71">
        <v>2369.166666666667</v>
      </c>
      <c r="AB267" s="22">
        <v>85.308178403055749</v>
      </c>
      <c r="AC267" s="22">
        <v>96.064462029828078</v>
      </c>
      <c r="AD267" s="22">
        <v>83.161111111111111</v>
      </c>
      <c r="AE267" s="22">
        <v>75.412698412698418</v>
      </c>
      <c r="AF267" s="22">
        <v>31.740963764530616</v>
      </c>
      <c r="AG267" s="22">
        <v>26.783607319262565</v>
      </c>
      <c r="AH267" s="24">
        <v>9403.5913</v>
      </c>
      <c r="AI267" s="14"/>
    </row>
    <row r="268" spans="1:35" x14ac:dyDescent="0.25">
      <c r="A268" s="19" t="s">
        <v>132</v>
      </c>
      <c r="B268" s="29">
        <v>180</v>
      </c>
      <c r="C268" s="21">
        <f t="shared" si="26"/>
        <v>13483</v>
      </c>
      <c r="D268" s="21">
        <f t="shared" si="27"/>
        <v>161796</v>
      </c>
      <c r="F268" s="30">
        <v>962.16666666666663</v>
      </c>
      <c r="G268" s="30">
        <v>5043.583333333333</v>
      </c>
      <c r="H268" s="30">
        <v>106</v>
      </c>
      <c r="I268" s="30">
        <v>1484.3333333333333</v>
      </c>
      <c r="J268" s="30">
        <v>1.9166666666666667</v>
      </c>
      <c r="K268" s="30">
        <v>0</v>
      </c>
      <c r="L268" s="65">
        <v>1109.25</v>
      </c>
      <c r="M268" s="30">
        <v>299.66666666666669</v>
      </c>
      <c r="N268" s="30">
        <v>1.0833333333333333</v>
      </c>
      <c r="O268" s="30">
        <v>115.08333333333333</v>
      </c>
      <c r="P268" s="30">
        <v>0</v>
      </c>
      <c r="Q268" s="30">
        <v>97</v>
      </c>
      <c r="R268" s="30">
        <v>10.666666666666666</v>
      </c>
      <c r="S268" s="30">
        <v>19.333333333333332</v>
      </c>
      <c r="T268" s="30">
        <v>147.66666666666666</v>
      </c>
      <c r="U268" s="30">
        <v>1080.75</v>
      </c>
      <c r="V268" s="30">
        <v>6282</v>
      </c>
      <c r="W268" s="64">
        <f t="shared" si="28"/>
        <v>2168.25</v>
      </c>
      <c r="X268" s="30">
        <v>13183.333333333332</v>
      </c>
      <c r="Y268" s="31">
        <v>12218.9</v>
      </c>
      <c r="Z268" s="240">
        <v>11764.775784798339</v>
      </c>
      <c r="AA268" s="72">
        <v>16760.5</v>
      </c>
      <c r="AB268" s="32">
        <v>652.91589187890679</v>
      </c>
      <c r="AC268" s="33">
        <v>679.1074216356393</v>
      </c>
      <c r="AD268" s="33">
        <v>437.03749999999997</v>
      </c>
      <c r="AE268" s="33">
        <v>262.97599206349207</v>
      </c>
      <c r="AF268" s="33">
        <v>103.98526239842029</v>
      </c>
      <c r="AG268" s="33">
        <v>274.46531474024323</v>
      </c>
      <c r="AH268" s="34">
        <v>65969.005149999997</v>
      </c>
      <c r="AI268" s="14"/>
    </row>
    <row r="269" spans="1:35" x14ac:dyDescent="0.25">
      <c r="A269" s="19" t="s">
        <v>132</v>
      </c>
      <c r="B269" s="20">
        <v>187</v>
      </c>
      <c r="C269" s="21">
        <f t="shared" si="26"/>
        <v>11055.25</v>
      </c>
      <c r="D269" s="21">
        <f t="shared" si="27"/>
        <v>132663</v>
      </c>
      <c r="F269" s="22">
        <v>399.5</v>
      </c>
      <c r="G269" s="22">
        <v>2978.4166666666665</v>
      </c>
      <c r="H269" s="22">
        <v>27.916666666666668</v>
      </c>
      <c r="I269" s="22">
        <v>365.08333333333331</v>
      </c>
      <c r="J269" s="22">
        <v>0.5</v>
      </c>
      <c r="K269" s="22">
        <v>0</v>
      </c>
      <c r="L269" s="64">
        <v>164.66666666666666</v>
      </c>
      <c r="M269" s="22">
        <v>28.833333333333332</v>
      </c>
      <c r="N269" s="22">
        <v>0.33333333333333331</v>
      </c>
      <c r="O269" s="22">
        <v>73.916666666666671</v>
      </c>
      <c r="P269" s="22">
        <v>0</v>
      </c>
      <c r="Q269" s="22">
        <v>30</v>
      </c>
      <c r="R269" s="22">
        <v>20.916666666666668</v>
      </c>
      <c r="S269" s="22">
        <v>5.833333333333333</v>
      </c>
      <c r="T269" s="22">
        <v>19.583333333333332</v>
      </c>
      <c r="U269" s="22">
        <v>893.08333333333337</v>
      </c>
      <c r="V269" s="22">
        <v>7537.666666666667</v>
      </c>
      <c r="W269" s="64">
        <f t="shared" si="28"/>
        <v>1326.3333333333335</v>
      </c>
      <c r="X269" s="22">
        <v>11026.416666666668</v>
      </c>
      <c r="Y269" s="23">
        <v>10797.575000000001</v>
      </c>
      <c r="Z269" s="240">
        <v>10550.711472813238</v>
      </c>
      <c r="AA269" s="71">
        <v>12546.25</v>
      </c>
      <c r="AB269" s="22">
        <v>471.98678931353419</v>
      </c>
      <c r="AC269" s="22">
        <v>509.70492707686577</v>
      </c>
      <c r="AD269" s="22">
        <v>306.28888888888883</v>
      </c>
      <c r="AE269" s="22">
        <v>258.85892857142858</v>
      </c>
      <c r="AF269" s="22">
        <v>63.373015130051733</v>
      </c>
      <c r="AG269" s="22">
        <v>204.30688709174123</v>
      </c>
      <c r="AH269" s="24">
        <v>59125.245849999999</v>
      </c>
      <c r="AI269" s="14"/>
    </row>
    <row r="270" spans="1:35" x14ac:dyDescent="0.25">
      <c r="A270" s="19" t="s">
        <v>132</v>
      </c>
      <c r="B270" s="29">
        <v>188</v>
      </c>
      <c r="C270" s="21">
        <f t="shared" si="26"/>
        <v>10326.25</v>
      </c>
      <c r="D270" s="21">
        <f t="shared" si="27"/>
        <v>123915</v>
      </c>
      <c r="F270" s="30">
        <v>338.25</v>
      </c>
      <c r="G270" s="30">
        <v>2467.3333333333335</v>
      </c>
      <c r="H270" s="30">
        <v>10.25</v>
      </c>
      <c r="I270" s="30">
        <v>85.5</v>
      </c>
      <c r="J270" s="30">
        <v>0.66666666666666663</v>
      </c>
      <c r="K270" s="30">
        <v>0</v>
      </c>
      <c r="L270" s="65">
        <v>204.66666666666666</v>
      </c>
      <c r="M270" s="30">
        <v>26.833333333333332</v>
      </c>
      <c r="N270" s="30">
        <v>8.3333333333333329E-2</v>
      </c>
      <c r="O270" s="30">
        <v>62.333333333333336</v>
      </c>
      <c r="P270" s="30">
        <v>0</v>
      </c>
      <c r="Q270" s="30">
        <v>29.5</v>
      </c>
      <c r="R270" s="30">
        <v>16.166666666666668</v>
      </c>
      <c r="S270" s="30">
        <v>2.25</v>
      </c>
      <c r="T270" s="30">
        <v>36.416666666666664</v>
      </c>
      <c r="U270" s="30">
        <v>639.83333333333337</v>
      </c>
      <c r="V270" s="30">
        <v>7601.416666666667</v>
      </c>
      <c r="W270" s="64">
        <f t="shared" si="28"/>
        <v>990.58333333333337</v>
      </c>
      <c r="X270" s="30">
        <v>10299.416666666668</v>
      </c>
      <c r="Y270" s="31">
        <v>10229.908333333333</v>
      </c>
      <c r="Z270" s="240">
        <v>10030.228859732073</v>
      </c>
      <c r="AA270" s="72">
        <v>11521.5</v>
      </c>
      <c r="AB270" s="32">
        <v>396.05118672009411</v>
      </c>
      <c r="AC270" s="33">
        <v>467.69883540120981</v>
      </c>
      <c r="AD270" s="33">
        <v>370.8</v>
      </c>
      <c r="AE270" s="33">
        <v>309.93630952380948</v>
      </c>
      <c r="AF270" s="33">
        <v>47.331440714764511</v>
      </c>
      <c r="AG270" s="33">
        <v>174.35987300266481</v>
      </c>
      <c r="AH270" s="34">
        <v>56205.311366666669</v>
      </c>
      <c r="AI270" s="14"/>
    </row>
    <row r="271" spans="1:35" x14ac:dyDescent="0.25">
      <c r="A271" s="19" t="s">
        <v>132</v>
      </c>
      <c r="B271" s="29">
        <v>196</v>
      </c>
      <c r="C271" s="21">
        <f t="shared" si="26"/>
        <v>14967.91666666667</v>
      </c>
      <c r="D271" s="21">
        <f t="shared" si="27"/>
        <v>179615.00000000003</v>
      </c>
      <c r="F271" s="30">
        <v>994.75</v>
      </c>
      <c r="G271" s="30">
        <v>4256.583333333333</v>
      </c>
      <c r="H271" s="30">
        <v>66.083333333333329</v>
      </c>
      <c r="I271" s="30">
        <v>559</v>
      </c>
      <c r="J271" s="30">
        <v>1.3333333333333333</v>
      </c>
      <c r="K271" s="30">
        <v>0</v>
      </c>
      <c r="L271" s="65">
        <v>805.16666666666663</v>
      </c>
      <c r="M271" s="30">
        <v>131.25</v>
      </c>
      <c r="N271" s="30">
        <v>0.66666666666666663</v>
      </c>
      <c r="O271" s="30">
        <v>66.416666666666671</v>
      </c>
      <c r="P271" s="30">
        <v>0</v>
      </c>
      <c r="Q271" s="30">
        <v>57.5</v>
      </c>
      <c r="R271" s="30">
        <v>25</v>
      </c>
      <c r="S271" s="30">
        <v>29</v>
      </c>
      <c r="T271" s="30">
        <v>118.66666666666667</v>
      </c>
      <c r="U271" s="30">
        <v>1842.25</v>
      </c>
      <c r="V271" s="30">
        <v>9751.5</v>
      </c>
      <c r="W271" s="64">
        <f t="shared" si="28"/>
        <v>2932.083333333333</v>
      </c>
      <c r="X271" s="30">
        <v>14836.666666666668</v>
      </c>
      <c r="Y271" s="31">
        <v>14441.933333333334</v>
      </c>
      <c r="Z271" s="240">
        <v>14092.275621176303</v>
      </c>
      <c r="AA271" s="72">
        <v>18705.166666666668</v>
      </c>
      <c r="AB271" s="32">
        <v>764.56128252944609</v>
      </c>
      <c r="AC271" s="33">
        <v>756.76176151138964</v>
      </c>
      <c r="AD271" s="33">
        <v>332.45416666666665</v>
      </c>
      <c r="AE271" s="33">
        <v>250.15158730158728</v>
      </c>
      <c r="AF271" s="33">
        <v>140.03310891689037</v>
      </c>
      <c r="AG271" s="33">
        <v>312.26408680627787</v>
      </c>
      <c r="AH271" s="34">
        <v>78985.098916666655</v>
      </c>
      <c r="AI271" s="14"/>
    </row>
    <row r="272" spans="1:35" x14ac:dyDescent="0.25">
      <c r="A272" s="19" t="s">
        <v>132</v>
      </c>
      <c r="B272" s="20">
        <v>198</v>
      </c>
      <c r="C272" s="21">
        <f t="shared" si="26"/>
        <v>31653.500000000004</v>
      </c>
      <c r="D272" s="21">
        <f t="shared" si="27"/>
        <v>379842.00000000006</v>
      </c>
      <c r="F272" s="22">
        <v>2662.5</v>
      </c>
      <c r="G272" s="22">
        <v>9072.8333333333339</v>
      </c>
      <c r="H272" s="22">
        <v>283</v>
      </c>
      <c r="I272" s="22">
        <v>886.41666666666663</v>
      </c>
      <c r="J272" s="22">
        <v>1.75</v>
      </c>
      <c r="K272" s="22">
        <v>0</v>
      </c>
      <c r="L272" s="64">
        <v>1337.5833333333333</v>
      </c>
      <c r="M272" s="22">
        <v>232.25</v>
      </c>
      <c r="N272" s="22">
        <v>1.25</v>
      </c>
      <c r="O272" s="22">
        <v>201.33333333333334</v>
      </c>
      <c r="P272" s="22">
        <v>0</v>
      </c>
      <c r="Q272" s="22">
        <v>143.58333333333334</v>
      </c>
      <c r="R272" s="22">
        <v>84.083333333333329</v>
      </c>
      <c r="S272" s="22">
        <v>124.91666666666667</v>
      </c>
      <c r="T272" s="22">
        <v>389.58333333333331</v>
      </c>
      <c r="U272" s="22">
        <v>4620.166666666667</v>
      </c>
      <c r="V272" s="22">
        <v>20640.416666666668</v>
      </c>
      <c r="W272" s="64">
        <f t="shared" si="28"/>
        <v>7690.5833333333339</v>
      </c>
      <c r="X272" s="22">
        <v>31421.250000000004</v>
      </c>
      <c r="Y272" s="23">
        <v>30694.608333333334</v>
      </c>
      <c r="Z272" s="240">
        <v>29966.851597750549</v>
      </c>
      <c r="AA272" s="71">
        <v>40681.666666666672</v>
      </c>
      <c r="AB272" s="22">
        <v>1681.885592398321</v>
      </c>
      <c r="AC272" s="22">
        <v>1647.4557371204612</v>
      </c>
      <c r="AD272" s="22">
        <v>805.28194444444443</v>
      </c>
      <c r="AE272" s="22">
        <v>422.36468253968246</v>
      </c>
      <c r="AF272" s="22">
        <v>368.04519256804724</v>
      </c>
      <c r="AG272" s="22">
        <v>656.92019991513689</v>
      </c>
      <c r="AH272" s="24">
        <v>167961.26886666668</v>
      </c>
      <c r="AI272" s="14"/>
    </row>
    <row r="273" spans="1:35" x14ac:dyDescent="0.25">
      <c r="A273" s="17" t="s">
        <v>132</v>
      </c>
      <c r="B273" s="29">
        <v>242</v>
      </c>
      <c r="C273" s="21">
        <f t="shared" si="26"/>
        <v>5865.8333333333339</v>
      </c>
      <c r="D273" s="21">
        <f t="shared" si="27"/>
        <v>70390</v>
      </c>
      <c r="F273" s="30">
        <v>1504.6666666666667</v>
      </c>
      <c r="G273" s="30">
        <v>2808.5833333333335</v>
      </c>
      <c r="H273" s="30">
        <v>91.5</v>
      </c>
      <c r="I273" s="30">
        <v>252.75</v>
      </c>
      <c r="J273" s="30">
        <v>0.16666666666666666</v>
      </c>
      <c r="K273" s="30">
        <v>8.3333333333333329E-2</v>
      </c>
      <c r="L273" s="65">
        <v>2483.5833333333335</v>
      </c>
      <c r="M273" s="30">
        <v>175.16666666666666</v>
      </c>
      <c r="N273" s="30">
        <v>0.83333333333333337</v>
      </c>
      <c r="O273" s="30">
        <v>34.083333333333336</v>
      </c>
      <c r="P273" s="30">
        <v>0</v>
      </c>
      <c r="Q273" s="30">
        <v>61.5</v>
      </c>
      <c r="R273" s="30">
        <v>24.75</v>
      </c>
      <c r="S273" s="30">
        <v>87.166666666666671</v>
      </c>
      <c r="T273" s="30">
        <v>137.58333333333334</v>
      </c>
      <c r="U273" s="30">
        <v>1112.0833333333333</v>
      </c>
      <c r="V273" s="30">
        <v>2370.3333333333335</v>
      </c>
      <c r="W273" s="64">
        <f t="shared" si="28"/>
        <v>2795.416666666667</v>
      </c>
      <c r="X273" s="30">
        <v>5690.5833333333339</v>
      </c>
      <c r="Y273" s="31">
        <v>5470.1416666666673</v>
      </c>
      <c r="Z273" s="240">
        <v>5248.3783945125006</v>
      </c>
      <c r="AA273" s="72">
        <v>11144.833333333334</v>
      </c>
      <c r="AB273" s="30">
        <v>484.77752252832346</v>
      </c>
      <c r="AC273" s="30">
        <v>450.57885015598646</v>
      </c>
      <c r="AD273" s="30">
        <v>146.48888888888891</v>
      </c>
      <c r="AE273" s="30">
        <v>71.301587301587304</v>
      </c>
      <c r="AF273" s="30">
        <v>133.24241528557889</v>
      </c>
      <c r="AG273" s="30">
        <v>175.76755362137229</v>
      </c>
      <c r="AH273" s="40">
        <v>29438.400333333335</v>
      </c>
      <c r="AI273" s="14"/>
    </row>
    <row r="274" spans="1:35" x14ac:dyDescent="0.25">
      <c r="A274" s="19" t="s">
        <v>132</v>
      </c>
      <c r="B274" s="29">
        <v>317</v>
      </c>
      <c r="C274" s="21">
        <f t="shared" si="26"/>
        <v>65249.416666666657</v>
      </c>
      <c r="D274" s="21">
        <f t="shared" si="27"/>
        <v>782992.99999999988</v>
      </c>
      <c r="F274" s="42">
        <v>11832.333333333334</v>
      </c>
      <c r="G274" s="42">
        <v>29908.583333333332</v>
      </c>
      <c r="H274" s="42">
        <v>1195.8333333333333</v>
      </c>
      <c r="I274" s="42">
        <v>4164.916666666667</v>
      </c>
      <c r="J274" s="42">
        <v>25.833333333333332</v>
      </c>
      <c r="K274" s="42">
        <v>0.16666666666666666</v>
      </c>
      <c r="L274" s="66">
        <v>8235.75</v>
      </c>
      <c r="M274" s="42">
        <v>1206.25</v>
      </c>
      <c r="N274" s="42">
        <v>2.25</v>
      </c>
      <c r="O274" s="42">
        <v>572.75</v>
      </c>
      <c r="P274" s="42">
        <v>0</v>
      </c>
      <c r="Q274" s="42">
        <v>716.91666666666663</v>
      </c>
      <c r="R274" s="42">
        <v>128.66666666666666</v>
      </c>
      <c r="S274" s="42">
        <v>753.08333333333337</v>
      </c>
      <c r="T274" s="42">
        <v>1086.5833333333333</v>
      </c>
      <c r="U274" s="42">
        <v>12281.166666666666</v>
      </c>
      <c r="V274" s="42">
        <v>27436.5</v>
      </c>
      <c r="W274" s="64">
        <f t="shared" si="28"/>
        <v>26062.416666666668</v>
      </c>
      <c r="X274" s="43">
        <v>64043</v>
      </c>
      <c r="Y274" s="44">
        <v>61000.758333333339</v>
      </c>
      <c r="Z274" s="240">
        <v>58571.269187119411</v>
      </c>
      <c r="AA274" s="73">
        <v>99547.583333333328</v>
      </c>
      <c r="AB274" s="32">
        <v>4097.8994663866515</v>
      </c>
      <c r="AC274" s="33">
        <v>4032.6249627695506</v>
      </c>
      <c r="AD274" s="33">
        <v>2081.3722222222223</v>
      </c>
      <c r="AE274" s="33">
        <v>937.55972222222226</v>
      </c>
      <c r="AF274" s="33">
        <v>1243.9539005204049</v>
      </c>
      <c r="AG274" s="33">
        <v>1426.9727829331232</v>
      </c>
      <c r="AH274" s="34">
        <v>328511.67606666667</v>
      </c>
      <c r="AI274" s="14"/>
    </row>
    <row r="275" spans="1:35" x14ac:dyDescent="0.25">
      <c r="A275" s="17" t="s">
        <v>132</v>
      </c>
      <c r="B275" s="29">
        <v>341</v>
      </c>
      <c r="C275" s="21">
        <f t="shared" si="26"/>
        <v>41912.333333333328</v>
      </c>
      <c r="D275" s="21">
        <f t="shared" si="27"/>
        <v>502947.99999999994</v>
      </c>
      <c r="F275" s="30">
        <v>9915.0833333333339</v>
      </c>
      <c r="G275" s="30">
        <v>15832.75</v>
      </c>
      <c r="H275" s="30">
        <v>618.08333333333337</v>
      </c>
      <c r="I275" s="30">
        <v>1019.8333333333334</v>
      </c>
      <c r="J275" s="30">
        <v>5.75</v>
      </c>
      <c r="K275" s="30">
        <v>8.3333333333333329E-2</v>
      </c>
      <c r="L275" s="65">
        <v>8462.3333333333339</v>
      </c>
      <c r="M275" s="30">
        <v>700.08333333333337</v>
      </c>
      <c r="N275" s="30">
        <v>11.416666666666666</v>
      </c>
      <c r="O275" s="30">
        <v>372.66666666666669</v>
      </c>
      <c r="P275" s="30">
        <v>0</v>
      </c>
      <c r="Q275" s="30">
        <v>450.75</v>
      </c>
      <c r="R275" s="30">
        <v>89</v>
      </c>
      <c r="S275" s="30">
        <v>2773.9166666666665</v>
      </c>
      <c r="T275" s="30">
        <v>2802.3333333333335</v>
      </c>
      <c r="U275" s="30">
        <v>13981.083333333334</v>
      </c>
      <c r="V275" s="30">
        <v>20627.666666666668</v>
      </c>
      <c r="W275" s="64">
        <f t="shared" si="28"/>
        <v>27288.166666666664</v>
      </c>
      <c r="X275" s="30">
        <v>41212.166666666672</v>
      </c>
      <c r="Y275" s="31">
        <v>39199.1</v>
      </c>
      <c r="Z275" s="240">
        <v>37964.692761372593</v>
      </c>
      <c r="AA275" s="72">
        <v>77662.833333333328</v>
      </c>
      <c r="AB275" s="32">
        <v>3371.369428305612</v>
      </c>
      <c r="AC275" s="33">
        <v>3142.6634392149099</v>
      </c>
      <c r="AD275" s="33">
        <v>1089.8902777777778</v>
      </c>
      <c r="AE275" s="33">
        <v>449.17023809523806</v>
      </c>
      <c r="AF275" s="33">
        <v>1301.1896581044177</v>
      </c>
      <c r="AG275" s="33">
        <v>1035.0898851005973</v>
      </c>
      <c r="AH275" s="34">
        <v>213000.5698</v>
      </c>
      <c r="AI275" s="14"/>
    </row>
    <row r="276" spans="1:35" x14ac:dyDescent="0.25">
      <c r="A276" s="17" t="s">
        <v>132</v>
      </c>
      <c r="B276" s="29">
        <v>367</v>
      </c>
      <c r="C276" s="21">
        <f t="shared" si="26"/>
        <v>65510.750000000007</v>
      </c>
      <c r="D276" s="21">
        <f t="shared" si="27"/>
        <v>786129.00000000012</v>
      </c>
      <c r="F276" s="30">
        <v>15322.5</v>
      </c>
      <c r="G276" s="30">
        <v>29266.25</v>
      </c>
      <c r="H276" s="30">
        <v>775.66666666666663</v>
      </c>
      <c r="I276" s="30">
        <v>2199.3333333333335</v>
      </c>
      <c r="J276" s="30">
        <v>7.75</v>
      </c>
      <c r="K276" s="30">
        <v>0.33333333333333331</v>
      </c>
      <c r="L276" s="65">
        <v>14302.583333333334</v>
      </c>
      <c r="M276" s="30">
        <v>1516.1666666666667</v>
      </c>
      <c r="N276" s="30">
        <v>9.0833333333333339</v>
      </c>
      <c r="O276" s="30">
        <v>727.33333333333337</v>
      </c>
      <c r="P276" s="30">
        <v>0</v>
      </c>
      <c r="Q276" s="30">
        <v>851</v>
      </c>
      <c r="R276" s="30">
        <v>51.833333333333336</v>
      </c>
      <c r="S276" s="30">
        <v>481.5</v>
      </c>
      <c r="T276" s="30">
        <v>627.25</v>
      </c>
      <c r="U276" s="30">
        <v>14695</v>
      </c>
      <c r="V276" s="30">
        <v>30254.416666666668</v>
      </c>
      <c r="W276" s="64">
        <f t="shared" si="28"/>
        <v>31274.666666666664</v>
      </c>
      <c r="X276" s="30">
        <v>63994.25</v>
      </c>
      <c r="Y276" s="31">
        <v>62361.024999999994</v>
      </c>
      <c r="Z276" s="240">
        <v>60124.549791174148</v>
      </c>
      <c r="AA276" s="72">
        <v>111088.00000000001</v>
      </c>
      <c r="AB276" s="32">
        <v>4616.6434093303078</v>
      </c>
      <c r="AC276" s="33">
        <v>4500.6532966574878</v>
      </c>
      <c r="AD276" s="33">
        <v>2237.6472222222224</v>
      </c>
      <c r="AE276" s="33">
        <v>922.06785714285718</v>
      </c>
      <c r="AF276" s="33">
        <v>1491.5261284386859</v>
      </c>
      <c r="AG276" s="33">
        <v>1562.5586404458109</v>
      </c>
      <c r="AH276" s="34">
        <v>337147.45384999999</v>
      </c>
      <c r="AI276" s="14"/>
    </row>
    <row r="277" spans="1:35" x14ac:dyDescent="0.25">
      <c r="A277" s="19" t="s">
        <v>132</v>
      </c>
      <c r="B277" s="29">
        <v>378</v>
      </c>
      <c r="C277" s="21">
        <f t="shared" si="26"/>
        <v>8834.5</v>
      </c>
      <c r="D277" s="21">
        <f t="shared" si="27"/>
        <v>106014</v>
      </c>
      <c r="F277" s="42">
        <v>600.25</v>
      </c>
      <c r="G277" s="42">
        <v>3421.75</v>
      </c>
      <c r="H277" s="42">
        <v>45</v>
      </c>
      <c r="I277" s="42">
        <v>351.75</v>
      </c>
      <c r="J277" s="42">
        <v>0.16666666666666666</v>
      </c>
      <c r="K277" s="42">
        <v>0</v>
      </c>
      <c r="L277" s="66">
        <v>1017</v>
      </c>
      <c r="M277" s="42">
        <v>49</v>
      </c>
      <c r="N277" s="42">
        <v>0.33333333333333331</v>
      </c>
      <c r="O277" s="42">
        <v>81.333333333333329</v>
      </c>
      <c r="P277" s="42">
        <v>0</v>
      </c>
      <c r="Q277" s="42">
        <v>57.333333333333336</v>
      </c>
      <c r="R277" s="42">
        <v>69.5</v>
      </c>
      <c r="S277" s="42">
        <v>22.666666666666668</v>
      </c>
      <c r="T277" s="42">
        <v>211.5</v>
      </c>
      <c r="U277" s="42">
        <v>766.5</v>
      </c>
      <c r="V277" s="42">
        <v>4591.833333333333</v>
      </c>
      <c r="W277" s="64">
        <f t="shared" si="28"/>
        <v>1434.4166666666665</v>
      </c>
      <c r="X277" s="43">
        <v>8785.5</v>
      </c>
      <c r="Y277" s="44">
        <v>8468.6999999999989</v>
      </c>
      <c r="Z277" s="240">
        <v>8177.2150873271712</v>
      </c>
      <c r="AA277" s="73">
        <v>11285.916666666666</v>
      </c>
      <c r="AB277" s="32">
        <v>460.68831263765475</v>
      </c>
      <c r="AC277" s="33">
        <v>456.91409348030783</v>
      </c>
      <c r="AD277" s="33">
        <v>268.78472222222223</v>
      </c>
      <c r="AE277" s="33">
        <v>98.330952380952397</v>
      </c>
      <c r="AF277" s="33">
        <v>68.423217546501306</v>
      </c>
      <c r="AG277" s="33">
        <v>196.13254754557673</v>
      </c>
      <c r="AH277" s="34">
        <v>45848.90655</v>
      </c>
      <c r="AI277" s="14"/>
    </row>
    <row r="278" spans="1:35" x14ac:dyDescent="0.25">
      <c r="A278" s="19" t="s">
        <v>132</v>
      </c>
      <c r="B278" s="29">
        <v>394</v>
      </c>
      <c r="C278" s="21">
        <f t="shared" si="26"/>
        <v>5642.0833333333348</v>
      </c>
      <c r="D278" s="21">
        <f t="shared" si="27"/>
        <v>67705.000000000015</v>
      </c>
      <c r="F278" s="42">
        <v>1239.0833333333333</v>
      </c>
      <c r="G278" s="42">
        <v>2378.9166666666665</v>
      </c>
      <c r="H278" s="42">
        <v>90.75</v>
      </c>
      <c r="I278" s="42">
        <v>315.58333333333331</v>
      </c>
      <c r="J278" s="42">
        <v>0.66666666666666663</v>
      </c>
      <c r="K278" s="42">
        <v>0</v>
      </c>
      <c r="L278" s="66">
        <v>582.5</v>
      </c>
      <c r="M278" s="42">
        <v>310.5</v>
      </c>
      <c r="N278" s="42">
        <v>8.3333333333333329E-2</v>
      </c>
      <c r="O278" s="42">
        <v>67.166666666666671</v>
      </c>
      <c r="P278" s="42">
        <v>0</v>
      </c>
      <c r="Q278" s="42">
        <v>47.416666666666664</v>
      </c>
      <c r="R278" s="42">
        <v>4.75</v>
      </c>
      <c r="S278" s="42">
        <v>77.083333333333329</v>
      </c>
      <c r="T278" s="42">
        <v>56.75</v>
      </c>
      <c r="U278" s="42">
        <v>1052.1666666666667</v>
      </c>
      <c r="V278" s="42">
        <v>2460.25</v>
      </c>
      <c r="W278" s="64">
        <f t="shared" si="28"/>
        <v>2459.083333333333</v>
      </c>
      <c r="X278" s="43">
        <v>5331.583333333333</v>
      </c>
      <c r="Y278" s="44">
        <v>5113.8583333333336</v>
      </c>
      <c r="Z278" s="240">
        <v>4925.2456905938825</v>
      </c>
      <c r="AA278" s="73">
        <v>8683.6666666666679</v>
      </c>
      <c r="AB278" s="32">
        <v>343.52720132016469</v>
      </c>
      <c r="AC278" s="33">
        <v>351.95889012447554</v>
      </c>
      <c r="AD278" s="33">
        <v>201.14583333333334</v>
      </c>
      <c r="AE278" s="33">
        <v>124.10833333333335</v>
      </c>
      <c r="AF278" s="33">
        <v>117.52747551520434</v>
      </c>
      <c r="AG278" s="33">
        <v>112.99986290248017</v>
      </c>
      <c r="AH278" s="34">
        <v>27625.884566666668</v>
      </c>
      <c r="AI278" s="14"/>
    </row>
    <row r="279" spans="1:35" x14ac:dyDescent="0.25">
      <c r="A279" s="19" t="s">
        <v>132</v>
      </c>
      <c r="B279" s="29">
        <v>395</v>
      </c>
      <c r="C279" s="21">
        <f t="shared" si="26"/>
        <v>4992.2500000000009</v>
      </c>
      <c r="D279" s="21">
        <f t="shared" si="27"/>
        <v>59907.000000000015</v>
      </c>
      <c r="F279" s="42">
        <v>1661.3333333333333</v>
      </c>
      <c r="G279" s="42">
        <v>3032.3333333333335</v>
      </c>
      <c r="H279" s="42">
        <v>22.916666666666668</v>
      </c>
      <c r="I279" s="42">
        <v>74.75</v>
      </c>
      <c r="J279" s="42">
        <v>8.3333333333333329E-2</v>
      </c>
      <c r="K279" s="42">
        <v>0</v>
      </c>
      <c r="L279" s="66">
        <v>312.83333333333331</v>
      </c>
      <c r="M279" s="42">
        <v>16.833333333333332</v>
      </c>
      <c r="N279" s="42">
        <v>8.3333333333333329E-2</v>
      </c>
      <c r="O279" s="42">
        <v>24.5</v>
      </c>
      <c r="P279" s="42">
        <v>0</v>
      </c>
      <c r="Q279" s="42">
        <v>28.75</v>
      </c>
      <c r="R279" s="42">
        <v>9.75</v>
      </c>
      <c r="S279" s="42">
        <v>16.666666666666668</v>
      </c>
      <c r="T279" s="42">
        <v>20.5</v>
      </c>
      <c r="U279" s="42">
        <v>1106.6666666666667</v>
      </c>
      <c r="V279" s="42">
        <v>1784.6666666666667</v>
      </c>
      <c r="W279" s="64">
        <f t="shared" si="28"/>
        <v>2807.5833333333335</v>
      </c>
      <c r="X279" s="43">
        <v>4975.416666666667</v>
      </c>
      <c r="Y279" s="44">
        <v>4920.3166666666666</v>
      </c>
      <c r="Z279" s="240">
        <v>4690.6456575685934</v>
      </c>
      <c r="AA279" s="73">
        <v>8112.666666666667</v>
      </c>
      <c r="AB279" s="32">
        <v>369.87207932545454</v>
      </c>
      <c r="AC279" s="33">
        <v>328.25819699370913</v>
      </c>
      <c r="AD279" s="33">
        <v>70.430555555555557</v>
      </c>
      <c r="AE279" s="33">
        <v>13.488888888888889</v>
      </c>
      <c r="AF279" s="33">
        <v>133.86762071516077</v>
      </c>
      <c r="AG279" s="33">
        <v>118.00222930514688</v>
      </c>
      <c r="AH279" s="34">
        <v>26317.711683333338</v>
      </c>
      <c r="AI279" s="14"/>
    </row>
    <row r="280" spans="1:35" x14ac:dyDescent="0.25">
      <c r="A280" s="19" t="s">
        <v>132</v>
      </c>
      <c r="B280" s="56">
        <v>404</v>
      </c>
      <c r="C280" s="21">
        <f t="shared" si="26"/>
        <v>29084.916666666661</v>
      </c>
      <c r="D280" s="21">
        <f t="shared" si="27"/>
        <v>349018.99999999994</v>
      </c>
      <c r="F280" s="22">
        <v>5300.916666666667</v>
      </c>
      <c r="G280" s="22">
        <v>11399.166666666666</v>
      </c>
      <c r="H280" s="22">
        <v>635.25</v>
      </c>
      <c r="I280" s="22">
        <v>2494.3333333333335</v>
      </c>
      <c r="J280" s="22">
        <v>5.583333333333333</v>
      </c>
      <c r="K280" s="22">
        <v>0</v>
      </c>
      <c r="L280" s="64">
        <v>5008.166666666667</v>
      </c>
      <c r="M280" s="57">
        <v>682.83333333333337</v>
      </c>
      <c r="N280" s="22">
        <v>3.0833333333333335</v>
      </c>
      <c r="O280" s="22">
        <v>149.91666666666666</v>
      </c>
      <c r="P280" s="22">
        <v>8.3333333333333329E-2</v>
      </c>
      <c r="Q280" s="22">
        <v>385.66666666666669</v>
      </c>
      <c r="R280" s="22">
        <v>47.333333333333336</v>
      </c>
      <c r="S280" s="22">
        <v>369.08333333333331</v>
      </c>
      <c r="T280" s="22">
        <v>442.08333333333331</v>
      </c>
      <c r="U280" s="22">
        <v>6648.666666666667</v>
      </c>
      <c r="V280" s="22">
        <v>13474.833333333334</v>
      </c>
      <c r="W280" s="64">
        <f t="shared" si="28"/>
        <v>12953.916666666668</v>
      </c>
      <c r="X280" s="22">
        <v>28402.083333333336</v>
      </c>
      <c r="Y280" s="23">
        <v>26684.441666666666</v>
      </c>
      <c r="Z280" s="240">
        <v>25753.745920553047</v>
      </c>
      <c r="AA280" s="71">
        <v>47046.999999999993</v>
      </c>
      <c r="AB280" s="22">
        <v>1927.4677508577113</v>
      </c>
      <c r="AC280" s="22">
        <v>1905.7034481814007</v>
      </c>
      <c r="AD280" s="22">
        <v>1018.9111111111112</v>
      </c>
      <c r="AE280" s="22">
        <v>447.16369047619042</v>
      </c>
      <c r="AF280" s="22">
        <v>617.91082403802659</v>
      </c>
      <c r="AG280" s="22">
        <v>654.77846340984229</v>
      </c>
      <c r="AH280" s="24">
        <v>144430.99403333335</v>
      </c>
      <c r="AI280" s="14"/>
    </row>
    <row r="281" spans="1:35" x14ac:dyDescent="0.25">
      <c r="A281" s="17" t="s">
        <v>132</v>
      </c>
      <c r="B281" s="56">
        <v>412</v>
      </c>
      <c r="C281" s="21">
        <f t="shared" si="26"/>
        <v>49089.583333333328</v>
      </c>
      <c r="D281" s="21">
        <f t="shared" si="27"/>
        <v>589075</v>
      </c>
      <c r="F281" s="22">
        <v>9809.9166666666661</v>
      </c>
      <c r="G281" s="22">
        <v>20711.166666666668</v>
      </c>
      <c r="H281" s="22">
        <v>1152.8333333333333</v>
      </c>
      <c r="I281" s="22">
        <v>3258.5</v>
      </c>
      <c r="J281" s="22">
        <v>16.083333333333332</v>
      </c>
      <c r="K281" s="22">
        <v>0</v>
      </c>
      <c r="L281" s="64">
        <v>3578.75</v>
      </c>
      <c r="M281" s="57">
        <v>905.41666666666663</v>
      </c>
      <c r="N281" s="22">
        <v>1.6666666666666667</v>
      </c>
      <c r="O281" s="22">
        <v>175.5</v>
      </c>
      <c r="P281" s="22">
        <v>0</v>
      </c>
      <c r="Q281" s="22">
        <v>473.25</v>
      </c>
      <c r="R281" s="22">
        <v>52.916666666666664</v>
      </c>
      <c r="S281" s="22">
        <v>421.41666666666669</v>
      </c>
      <c r="T281" s="22">
        <v>594.58333333333337</v>
      </c>
      <c r="U281" s="22">
        <v>11100.916666666666</v>
      </c>
      <c r="V281" s="22">
        <v>22900.5</v>
      </c>
      <c r="W281" s="64">
        <f t="shared" si="28"/>
        <v>22485.083333333332</v>
      </c>
      <c r="X281" s="22">
        <v>48184.166666666672</v>
      </c>
      <c r="Y281" s="23">
        <v>45931.774999999994</v>
      </c>
      <c r="Z281" s="240">
        <v>44282.668619886805</v>
      </c>
      <c r="AA281" s="71">
        <v>75153.416666666657</v>
      </c>
      <c r="AB281" s="22">
        <v>3115.8942566396231</v>
      </c>
      <c r="AC281" s="22">
        <v>3043.2116309554926</v>
      </c>
      <c r="AD281" s="22">
        <v>1498.6791666666668</v>
      </c>
      <c r="AE281" s="22">
        <v>673.0077380952381</v>
      </c>
      <c r="AF281" s="22">
        <v>1072.5396103070589</v>
      </c>
      <c r="AG281" s="22">
        <v>1021.6773231662821</v>
      </c>
      <c r="AH281" s="24">
        <v>248351.32509999999</v>
      </c>
      <c r="AI281" s="46"/>
    </row>
    <row r="282" spans="1:35" x14ac:dyDescent="0.25">
      <c r="A282" s="19" t="s">
        <v>132</v>
      </c>
      <c r="B282" s="56">
        <v>430</v>
      </c>
      <c r="C282" s="21">
        <f t="shared" si="26"/>
        <v>16903</v>
      </c>
      <c r="D282" s="21">
        <f t="shared" si="27"/>
        <v>202836</v>
      </c>
      <c r="F282" s="22">
        <v>7947.833333333333</v>
      </c>
      <c r="G282" s="22">
        <v>9422.9166666666661</v>
      </c>
      <c r="H282" s="22">
        <v>160.5</v>
      </c>
      <c r="I282" s="22">
        <v>453.25</v>
      </c>
      <c r="J282" s="22">
        <v>0.66666666666666663</v>
      </c>
      <c r="K282" s="22">
        <v>0</v>
      </c>
      <c r="L282" s="64">
        <v>746.25</v>
      </c>
      <c r="M282" s="57">
        <v>69.75</v>
      </c>
      <c r="N282" s="22">
        <v>0.33333333333333331</v>
      </c>
      <c r="O282" s="22">
        <v>60.583333333333336</v>
      </c>
      <c r="P282" s="22">
        <v>0</v>
      </c>
      <c r="Q282" s="22">
        <v>175.08333333333334</v>
      </c>
      <c r="R282" s="22">
        <v>29.75</v>
      </c>
      <c r="S282" s="22">
        <v>147.08333333333334</v>
      </c>
      <c r="T282" s="22">
        <v>242</v>
      </c>
      <c r="U282" s="22">
        <v>5784.5</v>
      </c>
      <c r="V282" s="22">
        <v>6448.666666666667</v>
      </c>
      <c r="W282" s="64">
        <f t="shared" si="28"/>
        <v>14039.916666666666</v>
      </c>
      <c r="X282" s="22">
        <v>16833.25</v>
      </c>
      <c r="Y282" s="23">
        <v>16440.3</v>
      </c>
      <c r="Z282" s="240">
        <v>15765.383171573894</v>
      </c>
      <c r="AA282" s="71">
        <v>31689.166666666664</v>
      </c>
      <c r="AB282" s="22">
        <v>1520.3583954533899</v>
      </c>
      <c r="AC282" s="22">
        <v>1281.423441176222</v>
      </c>
      <c r="AD282" s="22">
        <v>0</v>
      </c>
      <c r="AE282" s="22">
        <v>0</v>
      </c>
      <c r="AF282" s="22">
        <v>673.82879497822296</v>
      </c>
      <c r="AG282" s="22">
        <v>423.26480023758347</v>
      </c>
      <c r="AH282" s="24">
        <v>88422.216150000007</v>
      </c>
      <c r="AI282" s="46"/>
    </row>
    <row r="283" spans="1:35" x14ac:dyDescent="0.25">
      <c r="A283" s="19" t="s">
        <v>132</v>
      </c>
      <c r="B283" s="29" t="s">
        <v>85</v>
      </c>
      <c r="C283" s="21">
        <f t="shared" si="26"/>
        <v>32</v>
      </c>
      <c r="D283" s="21">
        <f t="shared" si="27"/>
        <v>384</v>
      </c>
      <c r="F283" s="30">
        <v>6.916666666666667</v>
      </c>
      <c r="G283" s="30">
        <v>10.833333333333334</v>
      </c>
      <c r="H283" s="30">
        <v>1.8333333333333333</v>
      </c>
      <c r="I283" s="30">
        <v>1.75</v>
      </c>
      <c r="J283" s="30">
        <v>0</v>
      </c>
      <c r="K283" s="30">
        <v>0</v>
      </c>
      <c r="L283" s="65">
        <v>4.25</v>
      </c>
      <c r="M283" s="30">
        <v>1.6666666666666667</v>
      </c>
      <c r="N283" s="30">
        <v>0</v>
      </c>
      <c r="O283" s="30">
        <v>0</v>
      </c>
      <c r="P283" s="30">
        <v>0</v>
      </c>
      <c r="Q283" s="30">
        <v>0.16666666666666666</v>
      </c>
      <c r="R283" s="30">
        <v>0</v>
      </c>
      <c r="S283" s="30">
        <v>0.33333333333333331</v>
      </c>
      <c r="T283" s="30">
        <v>0.33333333333333331</v>
      </c>
      <c r="U283" s="30">
        <v>8.6666666666666661</v>
      </c>
      <c r="V283" s="30">
        <v>17.25</v>
      </c>
      <c r="W283" s="64">
        <f t="shared" si="28"/>
        <v>17.75</v>
      </c>
      <c r="X283" s="30">
        <v>30.333333333333336</v>
      </c>
      <c r="Y283" s="31">
        <v>29.116666666666664</v>
      </c>
      <c r="Z283" s="240">
        <v>28.317286195286197</v>
      </c>
      <c r="AA283" s="72">
        <v>54</v>
      </c>
      <c r="AB283" s="32">
        <v>54</v>
      </c>
      <c r="AC283" s="33">
        <v>2.185350060704168</v>
      </c>
      <c r="AD283" s="33">
        <v>0</v>
      </c>
      <c r="AE283" s="33">
        <v>0</v>
      </c>
      <c r="AF283" s="33">
        <v>17.75</v>
      </c>
      <c r="AG283" s="33">
        <v>18.125</v>
      </c>
      <c r="AH283" s="34">
        <v>158.71488333333332</v>
      </c>
      <c r="AI283" s="14"/>
    </row>
    <row r="284" spans="1:35" x14ac:dyDescent="0.25">
      <c r="A284" s="19" t="s">
        <v>132</v>
      </c>
      <c r="B284" s="20" t="s">
        <v>86</v>
      </c>
      <c r="C284" s="21">
        <f t="shared" si="26"/>
        <v>5.2499999999999991</v>
      </c>
      <c r="D284" s="21">
        <f t="shared" si="27"/>
        <v>62.999999999999986</v>
      </c>
      <c r="F284" s="22">
        <v>0.16666666666666666</v>
      </c>
      <c r="G284" s="22">
        <v>1.8333333333333333</v>
      </c>
      <c r="H284" s="22">
        <v>8.3333333333333329E-2</v>
      </c>
      <c r="I284" s="22">
        <v>0.75</v>
      </c>
      <c r="J284" s="22">
        <v>0</v>
      </c>
      <c r="K284" s="22">
        <v>0</v>
      </c>
      <c r="L284" s="64">
        <v>0.66666666666666663</v>
      </c>
      <c r="M284" s="22">
        <v>0.16666666666666666</v>
      </c>
      <c r="N284" s="22">
        <v>0</v>
      </c>
      <c r="O284" s="22">
        <v>0</v>
      </c>
      <c r="P284" s="22">
        <v>0</v>
      </c>
      <c r="Q284" s="22">
        <v>0</v>
      </c>
      <c r="R284" s="22">
        <v>0</v>
      </c>
      <c r="S284" s="22">
        <v>0</v>
      </c>
      <c r="T284" s="22">
        <v>0</v>
      </c>
      <c r="U284" s="22">
        <v>0.25</v>
      </c>
      <c r="V284" s="22">
        <v>2.5</v>
      </c>
      <c r="W284" s="64">
        <f t="shared" si="28"/>
        <v>0.5</v>
      </c>
      <c r="X284" s="22">
        <v>5.083333333333333</v>
      </c>
      <c r="Y284" s="23">
        <v>4.6333333333333337</v>
      </c>
      <c r="Z284" s="240">
        <v>4.4558865248226951</v>
      </c>
      <c r="AA284" s="71">
        <v>6.4166666666666661</v>
      </c>
      <c r="AB284" s="22">
        <v>6.416666666666667</v>
      </c>
      <c r="AC284" s="22">
        <v>0.27189265536723167</v>
      </c>
      <c r="AD284" s="22">
        <v>0</v>
      </c>
      <c r="AE284" s="22">
        <v>0</v>
      </c>
      <c r="AF284" s="22">
        <v>0.5</v>
      </c>
      <c r="AG284" s="22">
        <v>2.9583333333333335</v>
      </c>
      <c r="AH284" s="24">
        <v>25.012766666666664</v>
      </c>
      <c r="AI284" s="14"/>
    </row>
    <row r="285" spans="1:35" x14ac:dyDescent="0.25">
      <c r="A285" s="19" t="s">
        <v>132</v>
      </c>
      <c r="B285" s="20" t="s">
        <v>87</v>
      </c>
      <c r="C285" s="21">
        <f t="shared" si="26"/>
        <v>0.58333333333333326</v>
      </c>
      <c r="D285" s="21">
        <f t="shared" si="27"/>
        <v>6.9999999999999991</v>
      </c>
      <c r="F285" s="22">
        <v>8.3333333333333329E-2</v>
      </c>
      <c r="G285" s="22">
        <v>0.41666666666666669</v>
      </c>
      <c r="H285" s="22">
        <v>0</v>
      </c>
      <c r="I285" s="22">
        <v>0</v>
      </c>
      <c r="J285" s="22">
        <v>0</v>
      </c>
      <c r="K285" s="22">
        <v>0</v>
      </c>
      <c r="L285" s="64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  <c r="V285" s="22">
        <v>0.16666666666666666</v>
      </c>
      <c r="W285" s="64">
        <f t="shared" si="28"/>
        <v>8.3333333333333329E-2</v>
      </c>
      <c r="X285" s="22">
        <v>0.58333333333333337</v>
      </c>
      <c r="Y285" s="23">
        <v>0.58333333333333337</v>
      </c>
      <c r="Z285" s="240">
        <v>0.54869503546099285</v>
      </c>
      <c r="AA285" s="71">
        <v>0.66666666666666663</v>
      </c>
      <c r="AB285" s="22">
        <v>0.66666666666666663</v>
      </c>
      <c r="AC285" s="22">
        <v>2.6423569824283264E-2</v>
      </c>
      <c r="AD285" s="22">
        <v>0</v>
      </c>
      <c r="AE285" s="22">
        <v>0</v>
      </c>
      <c r="AF285" s="22">
        <v>8.3333333333333329E-2</v>
      </c>
      <c r="AG285" s="22">
        <v>0.29166666666666663</v>
      </c>
      <c r="AH285" s="24">
        <v>3.0835166666666667</v>
      </c>
      <c r="AI285" s="14"/>
    </row>
    <row r="286" spans="1:35" x14ac:dyDescent="0.25">
      <c r="A286" s="19" t="s">
        <v>132</v>
      </c>
      <c r="B286" s="20" t="s">
        <v>89</v>
      </c>
      <c r="C286" s="21">
        <f t="shared" si="26"/>
        <v>13.250000000000002</v>
      </c>
      <c r="D286" s="21">
        <f t="shared" si="27"/>
        <v>159.00000000000003</v>
      </c>
      <c r="F286" s="22">
        <v>0</v>
      </c>
      <c r="G286" s="22">
        <v>3.9166666666666665</v>
      </c>
      <c r="H286" s="22">
        <v>0</v>
      </c>
      <c r="I286" s="22">
        <v>8.3333333333333329E-2</v>
      </c>
      <c r="J286" s="22">
        <v>0</v>
      </c>
      <c r="K286" s="22">
        <v>0</v>
      </c>
      <c r="L286" s="64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0.16666666666666666</v>
      </c>
      <c r="V286" s="22">
        <v>9.25</v>
      </c>
      <c r="W286" s="64">
        <f t="shared" si="28"/>
        <v>0.16666666666666666</v>
      </c>
      <c r="X286" s="22">
        <v>13.25</v>
      </c>
      <c r="Y286" s="23">
        <v>13.200000000000001</v>
      </c>
      <c r="Z286" s="240">
        <v>12.882370370370369</v>
      </c>
      <c r="AA286" s="71">
        <v>13.416666666666668</v>
      </c>
      <c r="AB286" s="22">
        <v>0</v>
      </c>
      <c r="AC286" s="22">
        <v>0.52123802123802132</v>
      </c>
      <c r="AD286" s="22">
        <v>0</v>
      </c>
      <c r="AE286" s="22">
        <v>13.416666666666666</v>
      </c>
      <c r="AF286" s="22">
        <v>5.3763440860215049E-3</v>
      </c>
      <c r="AG286" s="22">
        <v>6.7056451612903221</v>
      </c>
      <c r="AH286" s="24">
        <v>72.151200000000003</v>
      </c>
      <c r="AI286" s="14"/>
    </row>
    <row r="287" spans="1:35" x14ac:dyDescent="0.25">
      <c r="A287" s="19" t="s">
        <v>132</v>
      </c>
      <c r="B287" s="29" t="s">
        <v>53</v>
      </c>
      <c r="C287" s="21">
        <f t="shared" si="26"/>
        <v>765.33333333333326</v>
      </c>
      <c r="D287" s="21">
        <f t="shared" si="27"/>
        <v>9184</v>
      </c>
      <c r="F287" s="42">
        <v>151.75</v>
      </c>
      <c r="G287" s="42">
        <v>293.33333333333331</v>
      </c>
      <c r="H287" s="42">
        <v>7.75</v>
      </c>
      <c r="I287" s="42">
        <v>47.25</v>
      </c>
      <c r="J287" s="42">
        <v>8.3333333333333329E-2</v>
      </c>
      <c r="K287" s="42">
        <v>0</v>
      </c>
      <c r="L287" s="66">
        <v>75.833333333333329</v>
      </c>
      <c r="M287" s="42">
        <v>79.916666666666671</v>
      </c>
      <c r="N287" s="42">
        <v>0</v>
      </c>
      <c r="O287" s="42">
        <v>1.75</v>
      </c>
      <c r="P287" s="42">
        <v>0</v>
      </c>
      <c r="Q287" s="42">
        <v>4.166666666666667</v>
      </c>
      <c r="R287" s="42">
        <v>0.91666666666666663</v>
      </c>
      <c r="S287" s="42">
        <v>8.0833333333333339</v>
      </c>
      <c r="T287" s="42">
        <v>8.9166666666666661</v>
      </c>
      <c r="U287" s="42">
        <v>150.25</v>
      </c>
      <c r="V287" s="42">
        <v>329</v>
      </c>
      <c r="W287" s="64">
        <f t="shared" si="28"/>
        <v>317.83333333333337</v>
      </c>
      <c r="X287" s="43">
        <v>685.41666666666674</v>
      </c>
      <c r="Y287" s="44">
        <v>652.60833333333335</v>
      </c>
      <c r="Z287" s="240">
        <v>629.22996496883729</v>
      </c>
      <c r="AA287" s="73">
        <v>1159</v>
      </c>
      <c r="AB287" s="32">
        <v>129.44818414156649</v>
      </c>
      <c r="AC287" s="33">
        <v>46.827732954872829</v>
      </c>
      <c r="AD287" s="33">
        <v>29.562499999999996</v>
      </c>
      <c r="AE287" s="33">
        <v>12.638888888888891</v>
      </c>
      <c r="AF287" s="33">
        <v>45.366559148912103</v>
      </c>
      <c r="AG287" s="33">
        <v>42.040812496327192</v>
      </c>
      <c r="AH287" s="34">
        <v>3528.6863166666667</v>
      </c>
      <c r="AI287" s="14"/>
    </row>
    <row r="288" spans="1:35" ht="15" customHeight="1" x14ac:dyDescent="0.25">
      <c r="A288" s="17" t="s">
        <v>132</v>
      </c>
      <c r="B288" s="29" t="s">
        <v>54</v>
      </c>
      <c r="C288" s="21">
        <f t="shared" si="26"/>
        <v>0</v>
      </c>
      <c r="D288" s="21">
        <f t="shared" si="27"/>
        <v>0</v>
      </c>
      <c r="F288" s="42">
        <v>0</v>
      </c>
      <c r="G288" s="42">
        <v>0</v>
      </c>
      <c r="H288" s="42">
        <v>0</v>
      </c>
      <c r="I288" s="42">
        <v>0</v>
      </c>
      <c r="J288" s="42">
        <v>0</v>
      </c>
      <c r="K288" s="42">
        <v>0</v>
      </c>
      <c r="L288" s="66">
        <v>0</v>
      </c>
      <c r="M288" s="42">
        <v>0</v>
      </c>
      <c r="N288" s="42">
        <v>0</v>
      </c>
      <c r="O288" s="42">
        <v>0</v>
      </c>
      <c r="P288" s="42">
        <v>0</v>
      </c>
      <c r="Q288" s="42">
        <v>0</v>
      </c>
      <c r="R288" s="42">
        <v>0</v>
      </c>
      <c r="S288" s="42">
        <v>0</v>
      </c>
      <c r="T288" s="42">
        <v>0</v>
      </c>
      <c r="U288" s="42">
        <v>0</v>
      </c>
      <c r="V288" s="42">
        <v>0</v>
      </c>
      <c r="W288" s="64">
        <f t="shared" si="28"/>
        <v>0</v>
      </c>
      <c r="X288" s="43">
        <v>0</v>
      </c>
      <c r="Y288" s="44">
        <v>0</v>
      </c>
      <c r="Z288" s="240">
        <v>0</v>
      </c>
      <c r="AA288" s="73">
        <v>0</v>
      </c>
      <c r="AB288" s="32">
        <v>0</v>
      </c>
      <c r="AC288" s="33">
        <v>0</v>
      </c>
      <c r="AD288" s="33">
        <v>0</v>
      </c>
      <c r="AE288" s="33">
        <v>0</v>
      </c>
      <c r="AF288" s="33">
        <v>0</v>
      </c>
      <c r="AG288" s="33">
        <v>0</v>
      </c>
      <c r="AH288" s="34">
        <v>0</v>
      </c>
    </row>
    <row r="289" spans="1:34" ht="15.75" customHeight="1" x14ac:dyDescent="0.25">
      <c r="A289" s="258" t="s">
        <v>149</v>
      </c>
      <c r="B289" s="258"/>
      <c r="C289" s="61">
        <f>SUM(C239:C288)</f>
        <v>922007.66666666674</v>
      </c>
      <c r="D289" s="61">
        <f>SUM(D239:D288)</f>
        <v>11064092</v>
      </c>
      <c r="F289" s="50">
        <f>SUM(F239:F288)</f>
        <v>146205.75</v>
      </c>
      <c r="G289" s="50">
        <f t="shared" ref="G289:V289" si="29">SUM(G239:G288)</f>
        <v>374463.33333333343</v>
      </c>
      <c r="H289" s="50">
        <f t="shared" si="29"/>
        <v>13317.000000000004</v>
      </c>
      <c r="I289" s="50">
        <f>SUM(I239:I288)</f>
        <v>51881.33333333335</v>
      </c>
      <c r="J289" s="50">
        <f t="shared" si="29"/>
        <v>177.75000000000003</v>
      </c>
      <c r="K289" s="50">
        <f t="shared" si="29"/>
        <v>6.4166666666666661</v>
      </c>
      <c r="L289" s="67">
        <f>SUM(L239:L288)</f>
        <v>121514.5</v>
      </c>
      <c r="M289" s="50">
        <f t="shared" si="29"/>
        <v>18673.666666666672</v>
      </c>
      <c r="N289" s="50">
        <f t="shared" si="29"/>
        <v>121.99999999999996</v>
      </c>
      <c r="O289" s="50">
        <f t="shared" si="29"/>
        <v>6784.083333333333</v>
      </c>
      <c r="P289" s="50">
        <f t="shared" si="29"/>
        <v>8.3333333333333329E-2</v>
      </c>
      <c r="Q289" s="50">
        <f t="shared" si="29"/>
        <v>9111.25</v>
      </c>
      <c r="R289" s="50">
        <f t="shared" si="29"/>
        <v>1452.9166666666667</v>
      </c>
      <c r="S289" s="50">
        <f t="shared" si="29"/>
        <v>9465.0833333333339</v>
      </c>
      <c r="T289" s="50">
        <f t="shared" si="29"/>
        <v>15271.833333333336</v>
      </c>
      <c r="U289" s="50">
        <f t="shared" si="29"/>
        <v>167772.49999999994</v>
      </c>
      <c r="V289" s="50">
        <f t="shared" si="29"/>
        <v>444063.00000000006</v>
      </c>
      <c r="W289" s="67">
        <f>SUM(W239:W288)</f>
        <v>336760.33333333337</v>
      </c>
      <c r="X289" s="270" t="s">
        <v>150</v>
      </c>
      <c r="Y289" s="270"/>
      <c r="Z289" s="12">
        <f>SUM(Z239:Z288)</f>
        <v>834176.26052553882</v>
      </c>
      <c r="AA289" s="74">
        <f>SUM(AA239:AA288)</f>
        <v>1380282.5000000007</v>
      </c>
      <c r="AB289" s="30"/>
      <c r="AC289" s="30"/>
      <c r="AD289" s="30"/>
      <c r="AE289" s="270" t="s">
        <v>173</v>
      </c>
      <c r="AF289" s="270"/>
      <c r="AG289" s="270"/>
      <c r="AH289" s="79">
        <f>SUM(AH239:AH288)</f>
        <v>4677847.6402333342</v>
      </c>
    </row>
    <row r="290" spans="1:34" x14ac:dyDescent="0.25">
      <c r="A290" s="51"/>
      <c r="B290" s="51"/>
      <c r="C290" s="51"/>
      <c r="D290" s="52"/>
      <c r="F290" s="53">
        <f>+C290/12</f>
        <v>0</v>
      </c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4"/>
      <c r="AA290" s="53"/>
      <c r="AB290" s="53"/>
      <c r="AC290" s="53"/>
      <c r="AD290" s="53"/>
      <c r="AE290" s="271" t="s">
        <v>170</v>
      </c>
      <c r="AF290" s="271"/>
      <c r="AG290" s="271"/>
      <c r="AH290" s="78">
        <f>+AH289/$AK$7</f>
        <v>835329.93575595261</v>
      </c>
    </row>
    <row r="291" spans="1:34" x14ac:dyDescent="0.25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8"/>
    </row>
    <row r="292" spans="1:34" x14ac:dyDescent="0.25">
      <c r="A292" s="259" t="s">
        <v>155</v>
      </c>
      <c r="B292" s="259"/>
      <c r="C292" s="259" t="s">
        <v>138</v>
      </c>
      <c r="D292" s="259" t="s">
        <v>139</v>
      </c>
      <c r="E292" s="261" t="s">
        <v>151</v>
      </c>
      <c r="F292" s="259" t="s">
        <v>136</v>
      </c>
      <c r="G292" s="259" t="s">
        <v>137</v>
      </c>
      <c r="X292" s="276" t="s">
        <v>152</v>
      </c>
      <c r="Y292" s="277"/>
      <c r="Z292" s="274" t="s">
        <v>153</v>
      </c>
      <c r="AA292" s="274" t="s">
        <v>154</v>
      </c>
      <c r="AB292" s="274" t="s">
        <v>135</v>
      </c>
      <c r="AC292" s="274" t="s">
        <v>136</v>
      </c>
      <c r="AD292" s="274" t="s">
        <v>137</v>
      </c>
      <c r="AF292" s="259" t="s">
        <v>161</v>
      </c>
      <c r="AG292" s="259"/>
      <c r="AH292" s="275" t="s">
        <v>162</v>
      </c>
    </row>
    <row r="293" spans="1:34" x14ac:dyDescent="0.25">
      <c r="A293" s="259"/>
      <c r="B293" s="259"/>
      <c r="C293" s="259"/>
      <c r="D293" s="259"/>
      <c r="E293" s="261"/>
      <c r="F293" s="259"/>
      <c r="G293" s="259"/>
      <c r="X293" s="278"/>
      <c r="Y293" s="279"/>
      <c r="Z293" s="272"/>
      <c r="AA293" s="272"/>
      <c r="AB293" s="272"/>
      <c r="AC293" s="272"/>
      <c r="AD293" s="272"/>
      <c r="AF293" s="259"/>
      <c r="AG293" s="259"/>
      <c r="AH293" s="275"/>
    </row>
    <row r="294" spans="1:34" x14ac:dyDescent="0.25">
      <c r="A294" s="258" t="s">
        <v>143</v>
      </c>
      <c r="B294" s="258"/>
      <c r="C294" s="61">
        <f>+C71</f>
        <v>2449668.25</v>
      </c>
      <c r="D294" s="61">
        <f>+C294*12</f>
        <v>29396019</v>
      </c>
      <c r="E294" s="59">
        <v>314</v>
      </c>
      <c r="F294" s="61">
        <f>+D294/E294</f>
        <v>93617.894904458604</v>
      </c>
      <c r="G294" s="61">
        <f>+F294/12</f>
        <v>7801.491242038217</v>
      </c>
      <c r="X294" s="260" t="s">
        <v>143</v>
      </c>
      <c r="Y294" s="260"/>
      <c r="Z294" s="239">
        <f>+Z71</f>
        <v>2225901.3059368855</v>
      </c>
      <c r="AA294" s="239">
        <f>+Z294*12</f>
        <v>26710815.671242625</v>
      </c>
      <c r="AB294" s="239">
        <v>314</v>
      </c>
      <c r="AC294" s="239">
        <f>+AA294/AB294</f>
        <v>85066.291946632569</v>
      </c>
      <c r="AD294" s="239">
        <f>+AC294/12</f>
        <v>7088.8576622193805</v>
      </c>
      <c r="AF294" s="260" t="s">
        <v>163</v>
      </c>
      <c r="AG294" s="260"/>
      <c r="AH294" s="241">
        <f>+AH71</f>
        <v>12484098.795166673</v>
      </c>
    </row>
    <row r="295" spans="1:34" x14ac:dyDescent="0.25">
      <c r="A295" s="258" t="s">
        <v>145</v>
      </c>
      <c r="B295" s="258"/>
      <c r="C295" s="61">
        <f>+C158</f>
        <v>3458168.1666666665</v>
      </c>
      <c r="D295" s="61">
        <f t="shared" ref="D295:D298" si="30">+C295*12</f>
        <v>41498018</v>
      </c>
      <c r="E295" s="59">
        <v>363</v>
      </c>
      <c r="F295" s="61">
        <f>+D295/E295</f>
        <v>114319.608815427</v>
      </c>
      <c r="G295" s="61">
        <f t="shared" ref="G295:G298" si="31">+F295/12</f>
        <v>9526.6340679522491</v>
      </c>
      <c r="X295" s="260" t="s">
        <v>145</v>
      </c>
      <c r="Y295" s="260"/>
      <c r="Z295" s="239">
        <f>+Z158</f>
        <v>3163839.0063786083</v>
      </c>
      <c r="AA295" s="239">
        <f t="shared" ref="AA295:AA298" si="32">+Z295*12</f>
        <v>37966068.076543301</v>
      </c>
      <c r="AB295" s="239">
        <v>363</v>
      </c>
      <c r="AC295" s="239">
        <f t="shared" ref="AC295:AC297" si="33">+AA295/AB295</f>
        <v>104589.71921912755</v>
      </c>
      <c r="AD295" s="239">
        <f t="shared" ref="AD295:AD298" si="34">+AC295/12</f>
        <v>8715.8099349272961</v>
      </c>
      <c r="AF295" s="260" t="s">
        <v>164</v>
      </c>
      <c r="AG295" s="260"/>
      <c r="AH295" s="241">
        <f>+AH158</f>
        <v>17742255.946833327</v>
      </c>
    </row>
    <row r="296" spans="1:34" x14ac:dyDescent="0.25">
      <c r="A296" s="258" t="s">
        <v>147</v>
      </c>
      <c r="B296" s="258"/>
      <c r="C296" s="61">
        <f>+C234</f>
        <v>1648329.083333333</v>
      </c>
      <c r="D296" s="61">
        <f t="shared" si="30"/>
        <v>19779948.999999996</v>
      </c>
      <c r="E296" s="59">
        <v>138</v>
      </c>
      <c r="F296" s="61">
        <f>+D296/E296</f>
        <v>143332.96376811591</v>
      </c>
      <c r="G296" s="61">
        <f t="shared" si="31"/>
        <v>11944.413647342992</v>
      </c>
      <c r="X296" s="260" t="s">
        <v>147</v>
      </c>
      <c r="Y296" s="260"/>
      <c r="Z296" s="239">
        <f>+Z234</f>
        <v>1492061.8892897067</v>
      </c>
      <c r="AA296" s="239">
        <f t="shared" si="32"/>
        <v>17904742.67147648</v>
      </c>
      <c r="AB296" s="239">
        <v>138</v>
      </c>
      <c r="AC296" s="239">
        <f t="shared" si="33"/>
        <v>129744.5121121484</v>
      </c>
      <c r="AD296" s="239">
        <f t="shared" si="34"/>
        <v>10812.042676012366</v>
      </c>
      <c r="AF296" s="260" t="s">
        <v>165</v>
      </c>
      <c r="AG296" s="260"/>
      <c r="AH296" s="241">
        <f>+AH234</f>
        <v>8367657.7272499995</v>
      </c>
    </row>
    <row r="297" spans="1:34" x14ac:dyDescent="0.25">
      <c r="A297" s="258" t="s">
        <v>149</v>
      </c>
      <c r="B297" s="258"/>
      <c r="C297" s="61">
        <f>+C289</f>
        <v>922007.66666666674</v>
      </c>
      <c r="D297" s="61">
        <f t="shared" si="30"/>
        <v>11064092</v>
      </c>
      <c r="E297" s="59">
        <v>98</v>
      </c>
      <c r="F297" s="61">
        <f>+D297/E297</f>
        <v>112898.89795918367</v>
      </c>
      <c r="G297" s="61">
        <f t="shared" si="31"/>
        <v>9408.2414965986391</v>
      </c>
      <c r="X297" s="260" t="s">
        <v>149</v>
      </c>
      <c r="Y297" s="260"/>
      <c r="Z297" s="239">
        <f>+Z289</f>
        <v>834176.26052553882</v>
      </c>
      <c r="AA297" s="239">
        <f t="shared" si="32"/>
        <v>10010115.126306467</v>
      </c>
      <c r="AB297" s="239">
        <v>98</v>
      </c>
      <c r="AC297" s="239">
        <f t="shared" si="33"/>
        <v>102144.03190108639</v>
      </c>
      <c r="AD297" s="239">
        <f t="shared" si="34"/>
        <v>8512.0026584238658</v>
      </c>
      <c r="AF297" s="260" t="s">
        <v>166</v>
      </c>
      <c r="AG297" s="260"/>
      <c r="AH297" s="241">
        <f>+AH289</f>
        <v>4677847.6402333342</v>
      </c>
    </row>
    <row r="298" spans="1:34" x14ac:dyDescent="0.25">
      <c r="A298" s="258" t="s">
        <v>158</v>
      </c>
      <c r="B298" s="258"/>
      <c r="C298" s="61">
        <f>SUM(C294:C297)</f>
        <v>8478173.166666666</v>
      </c>
      <c r="D298" s="61">
        <f t="shared" si="30"/>
        <v>101738078</v>
      </c>
      <c r="E298" s="59">
        <f>SUM(E294:E297)</f>
        <v>913</v>
      </c>
      <c r="F298" s="61">
        <f>+D298/E298</f>
        <v>111432.72508214678</v>
      </c>
      <c r="G298" s="61">
        <f t="shared" si="31"/>
        <v>9286.0604235122319</v>
      </c>
      <c r="X298" s="260" t="s">
        <v>159</v>
      </c>
      <c r="Y298" s="260"/>
      <c r="Z298" s="239">
        <f>SUM(Z294:Z297)</f>
        <v>7715978.4621307394</v>
      </c>
      <c r="AA298" s="239">
        <f t="shared" si="32"/>
        <v>92591741.545568869</v>
      </c>
      <c r="AB298" s="239">
        <f>SUM(AB294:AB297)</f>
        <v>913</v>
      </c>
      <c r="AC298" s="239">
        <f>+AA298/AB298</f>
        <v>101414.83192285747</v>
      </c>
      <c r="AD298" s="239">
        <f t="shared" si="34"/>
        <v>8451.2359935714558</v>
      </c>
      <c r="AF298" s="260" t="s">
        <v>167</v>
      </c>
      <c r="AG298" s="260"/>
      <c r="AH298" s="241">
        <f>SUM(AH294:AH297)</f>
        <v>43271860.109483331</v>
      </c>
    </row>
    <row r="299" spans="1:34" x14ac:dyDescent="0.25">
      <c r="A299" s="260" t="s">
        <v>159</v>
      </c>
      <c r="B299" s="260"/>
      <c r="C299" s="244">
        <f>+Z298</f>
        <v>7715978.4621307394</v>
      </c>
      <c r="D299" s="244">
        <f>+AA298</f>
        <v>92591741.545568869</v>
      </c>
    </row>
    <row r="300" spans="1:34" x14ac:dyDescent="0.25">
      <c r="A300" s="260" t="s">
        <v>156</v>
      </c>
      <c r="B300" s="260"/>
      <c r="C300" s="245">
        <f>+C299-C298</f>
        <v>-762194.70453592669</v>
      </c>
      <c r="D300" s="245">
        <f>+D299-D298</f>
        <v>-9146336.4544311315</v>
      </c>
      <c r="AF300" s="281" t="s">
        <v>174</v>
      </c>
      <c r="AG300" s="281"/>
      <c r="AH300" s="281"/>
    </row>
    <row r="301" spans="1:34" x14ac:dyDescent="0.25">
      <c r="A301" s="282" t="s">
        <v>157</v>
      </c>
      <c r="B301" s="282"/>
      <c r="C301" s="62">
        <f>+C300/C298</f>
        <v>-8.9900818201333832E-2</v>
      </c>
      <c r="D301" s="62">
        <f>+D300/D298</f>
        <v>-8.9900818201333929E-2</v>
      </c>
      <c r="AF301" s="281"/>
      <c r="AG301" s="281"/>
      <c r="AH301" s="281"/>
    </row>
    <row r="302" spans="1:34" x14ac:dyDescent="0.25">
      <c r="AF302" s="280" t="s">
        <v>175</v>
      </c>
      <c r="AG302" s="280"/>
      <c r="AH302" s="77">
        <f>+AH72</f>
        <v>2229303.3562797634</v>
      </c>
    </row>
    <row r="303" spans="1:34" x14ac:dyDescent="0.25">
      <c r="AF303" s="280" t="s">
        <v>176</v>
      </c>
      <c r="AG303" s="280"/>
      <c r="AH303" s="77">
        <f>+AH159</f>
        <v>3168259.9905059515</v>
      </c>
    </row>
    <row r="304" spans="1:34" x14ac:dyDescent="0.25">
      <c r="AF304" s="280" t="s">
        <v>177</v>
      </c>
      <c r="AG304" s="280"/>
      <c r="AH304" s="77">
        <f>+AH235</f>
        <v>1494224.5941517858</v>
      </c>
    </row>
    <row r="305" spans="32:34" x14ac:dyDescent="0.25">
      <c r="AF305" s="280" t="s">
        <v>178</v>
      </c>
      <c r="AG305" s="280"/>
      <c r="AH305" s="77">
        <f>+AH290</f>
        <v>835329.93575595261</v>
      </c>
    </row>
    <row r="306" spans="32:34" x14ac:dyDescent="0.25">
      <c r="AF306" s="280" t="s">
        <v>179</v>
      </c>
      <c r="AG306" s="280"/>
      <c r="AH306" s="77">
        <f>SUM(AH302:AH305)</f>
        <v>7727117.8766934527</v>
      </c>
    </row>
  </sheetData>
  <sortState xmlns:xlrd2="http://schemas.microsoft.com/office/spreadsheetml/2017/richdata2" ref="A3:AN68">
    <sortCondition ref="B3:B68"/>
  </sortState>
  <mergeCells count="100">
    <mergeCell ref="AF303:AG303"/>
    <mergeCell ref="AF304:AG304"/>
    <mergeCell ref="AF305:AG305"/>
    <mergeCell ref="AF306:AG306"/>
    <mergeCell ref="A299:B299"/>
    <mergeCell ref="A300:B300"/>
    <mergeCell ref="AF300:AH301"/>
    <mergeCell ref="A301:B301"/>
    <mergeCell ref="AF302:AG302"/>
    <mergeCell ref="X296:Y296"/>
    <mergeCell ref="AF296:AG296"/>
    <mergeCell ref="X297:Y297"/>
    <mergeCell ref="AF297:AG297"/>
    <mergeCell ref="A298:B298"/>
    <mergeCell ref="X298:Y298"/>
    <mergeCell ref="AF298:AG298"/>
    <mergeCell ref="A297:B297"/>
    <mergeCell ref="A296:B296"/>
    <mergeCell ref="AD292:AD293"/>
    <mergeCell ref="AF292:AG293"/>
    <mergeCell ref="AH292:AH293"/>
    <mergeCell ref="X295:Y295"/>
    <mergeCell ref="AF295:AG295"/>
    <mergeCell ref="X292:Y293"/>
    <mergeCell ref="Z292:Z293"/>
    <mergeCell ref="AA292:AA293"/>
    <mergeCell ref="AB292:AB293"/>
    <mergeCell ref="AC292:AC293"/>
    <mergeCell ref="AF294:AG294"/>
    <mergeCell ref="AH237:AH238"/>
    <mergeCell ref="A289:B289"/>
    <mergeCell ref="X289:Y289"/>
    <mergeCell ref="AE289:AG289"/>
    <mergeCell ref="AE290:AG290"/>
    <mergeCell ref="H237:I237"/>
    <mergeCell ref="S237:T237"/>
    <mergeCell ref="U237:V237"/>
    <mergeCell ref="W237:AA237"/>
    <mergeCell ref="AB237:AG237"/>
    <mergeCell ref="A237:A238"/>
    <mergeCell ref="B237:B238"/>
    <mergeCell ref="C237:C238"/>
    <mergeCell ref="D237:D238"/>
    <mergeCell ref="F237:G237"/>
    <mergeCell ref="AH161:AH162"/>
    <mergeCell ref="A234:B234"/>
    <mergeCell ref="X234:Y234"/>
    <mergeCell ref="AE234:AG234"/>
    <mergeCell ref="AE235:AG235"/>
    <mergeCell ref="H161:I161"/>
    <mergeCell ref="S161:T161"/>
    <mergeCell ref="U161:V161"/>
    <mergeCell ref="W161:AA161"/>
    <mergeCell ref="AB161:AG161"/>
    <mergeCell ref="A161:A162"/>
    <mergeCell ref="B161:B162"/>
    <mergeCell ref="C161:C162"/>
    <mergeCell ref="D161:D162"/>
    <mergeCell ref="F161:G161"/>
    <mergeCell ref="AH74:AH75"/>
    <mergeCell ref="A158:B158"/>
    <mergeCell ref="X158:Y158"/>
    <mergeCell ref="AE158:AG158"/>
    <mergeCell ref="AE159:AG159"/>
    <mergeCell ref="AE72:AG72"/>
    <mergeCell ref="A74:A75"/>
    <mergeCell ref="B74:B75"/>
    <mergeCell ref="C74:C75"/>
    <mergeCell ref="D74:D75"/>
    <mergeCell ref="F74:G74"/>
    <mergeCell ref="H74:I74"/>
    <mergeCell ref="S74:T74"/>
    <mergeCell ref="U74:V74"/>
    <mergeCell ref="W74:AA74"/>
    <mergeCell ref="AB74:AG74"/>
    <mergeCell ref="A1:D1"/>
    <mergeCell ref="A2:D2"/>
    <mergeCell ref="D3:D4"/>
    <mergeCell ref="A71:B71"/>
    <mergeCell ref="AH3:AH4"/>
    <mergeCell ref="S3:T3"/>
    <mergeCell ref="A3:A4"/>
    <mergeCell ref="F3:G3"/>
    <mergeCell ref="H3:I3"/>
    <mergeCell ref="B3:B4"/>
    <mergeCell ref="U3:V3"/>
    <mergeCell ref="AB3:AG3"/>
    <mergeCell ref="W3:AA3"/>
    <mergeCell ref="C3:C4"/>
    <mergeCell ref="AE71:AG71"/>
    <mergeCell ref="X71:Y71"/>
    <mergeCell ref="A295:B295"/>
    <mergeCell ref="D292:D293"/>
    <mergeCell ref="A294:B294"/>
    <mergeCell ref="X294:Y294"/>
    <mergeCell ref="A292:B293"/>
    <mergeCell ref="C292:C293"/>
    <mergeCell ref="E292:E293"/>
    <mergeCell ref="F292:F293"/>
    <mergeCell ref="G292:G29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B404"/>
  <sheetViews>
    <sheetView showGridLines="0" zoomScale="40" zoomScaleNormal="40" workbookViewId="0">
      <selection activeCell="K15" sqref="K15"/>
    </sheetView>
  </sheetViews>
  <sheetFormatPr defaultColWidth="9.140625" defaultRowHeight="15" x14ac:dyDescent="0.25"/>
  <cols>
    <col min="1" max="1" width="19.140625" style="86" bestFit="1" customWidth="1"/>
    <col min="2" max="2" width="14.7109375" style="86" bestFit="1" customWidth="1"/>
    <col min="3" max="3" width="15" style="86" bestFit="1" customWidth="1"/>
    <col min="4" max="4" width="12.5703125" style="86" bestFit="1" customWidth="1"/>
    <col min="5" max="5" width="12.85546875" style="86" bestFit="1" customWidth="1"/>
    <col min="6" max="6" width="10.140625" style="86" bestFit="1" customWidth="1"/>
    <col min="7" max="7" width="11.5703125" style="86" bestFit="1" customWidth="1"/>
    <col min="8" max="8" width="12.85546875" style="86" bestFit="1" customWidth="1"/>
    <col min="9" max="9" width="30.28515625" style="86" bestFit="1" customWidth="1"/>
    <col min="10" max="10" width="10.28515625" style="86" bestFit="1" customWidth="1"/>
    <col min="11" max="11" width="11.5703125" style="86" bestFit="1" customWidth="1"/>
    <col min="12" max="12" width="9.42578125" style="86" bestFit="1" customWidth="1"/>
    <col min="13" max="13" width="12.5703125" style="86" bestFit="1" customWidth="1"/>
    <col min="14" max="14" width="14.42578125" style="86" bestFit="1" customWidth="1"/>
    <col min="15" max="15" width="12.28515625" style="86" bestFit="1" customWidth="1"/>
    <col min="16" max="16" width="12.5703125" style="86" bestFit="1" customWidth="1"/>
    <col min="17" max="17" width="14.7109375" style="86" bestFit="1" customWidth="1"/>
    <col min="18" max="19" width="15" style="86" bestFit="1" customWidth="1"/>
    <col min="20" max="20" width="19.140625" style="86" bestFit="1" customWidth="1"/>
    <col min="21" max="22" width="17" style="86" bestFit="1" customWidth="1"/>
    <col min="23" max="23" width="24" style="86" bestFit="1" customWidth="1"/>
    <col min="24" max="24" width="12.5703125" style="86" bestFit="1" customWidth="1"/>
    <col min="25" max="25" width="20.85546875" style="86" bestFit="1" customWidth="1"/>
    <col min="26" max="29" width="12.5703125" style="86" bestFit="1" customWidth="1"/>
    <col min="30" max="30" width="37.28515625" style="86" bestFit="1" customWidth="1"/>
    <col min="31" max="31" width="9.140625" style="14"/>
    <col min="32" max="32" width="59.85546875" style="86" bestFit="1" customWidth="1"/>
    <col min="33" max="47" width="8" style="86" bestFit="1" customWidth="1"/>
    <col min="48" max="48" width="59.85546875" style="86" bestFit="1" customWidth="1"/>
    <col min="49" max="64" width="8" style="86" bestFit="1" customWidth="1"/>
    <col min="65" max="65" width="33.42578125" style="86" bestFit="1" customWidth="1"/>
    <col min="66" max="66" width="9.140625" style="14"/>
    <col min="67" max="67" width="3.5703125" style="14" bestFit="1" customWidth="1"/>
    <col min="68" max="68" width="9.140625" style="14"/>
    <col min="69" max="69" width="4.85546875" style="86" bestFit="1" customWidth="1"/>
    <col min="70" max="70" width="6.140625" style="86" bestFit="1" customWidth="1"/>
    <col min="71" max="71" width="6.85546875" style="86" bestFit="1" customWidth="1"/>
    <col min="72" max="72" width="8.140625" style="86" bestFit="1" customWidth="1"/>
    <col min="73" max="73" width="6.85546875" style="14" bestFit="1" customWidth="1"/>
    <col min="74" max="74" width="22.42578125" style="14" bestFit="1" customWidth="1"/>
    <col min="75" max="75" width="11" style="14" bestFit="1" customWidth="1"/>
    <col min="76" max="76" width="8.42578125" style="14" bestFit="1" customWidth="1"/>
    <col min="77" max="77" width="27.7109375" style="14" bestFit="1" customWidth="1"/>
    <col min="78" max="78" width="5.85546875" style="14" bestFit="1" customWidth="1"/>
    <col min="79" max="79" width="8" style="14" bestFit="1" customWidth="1"/>
    <col min="80" max="80" width="27.7109375" style="206" bestFit="1" customWidth="1"/>
    <col min="81" max="16384" width="9.140625" style="14"/>
  </cols>
  <sheetData>
    <row r="1" spans="1:80" s="4" customFormat="1" ht="12.75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2"/>
      <c r="X1" s="2"/>
      <c r="Y1" s="2"/>
      <c r="Z1" s="2"/>
      <c r="AA1" s="2"/>
      <c r="AB1" s="2"/>
      <c r="AC1" s="2"/>
      <c r="AD1" s="2"/>
      <c r="AE1" s="104"/>
      <c r="AF1" s="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1"/>
      <c r="AW1" s="2"/>
      <c r="AX1" s="2"/>
      <c r="AY1" s="2"/>
      <c r="AZ1" s="2"/>
      <c r="BA1" s="2"/>
      <c r="BB1" s="2"/>
      <c r="BC1" s="2"/>
      <c r="BD1" s="2"/>
      <c r="BE1" s="2"/>
      <c r="BF1" s="2"/>
      <c r="BH1" s="2"/>
      <c r="BI1" s="2"/>
      <c r="BJ1" s="2"/>
      <c r="BK1" s="2"/>
      <c r="BL1" s="2"/>
      <c r="BM1" s="2"/>
      <c r="BQ1" s="2"/>
      <c r="BR1" s="2"/>
      <c r="BS1" s="2"/>
      <c r="BT1" s="2"/>
      <c r="BY1" s="5"/>
      <c r="CB1" s="202"/>
    </row>
    <row r="2" spans="1:80" s="4" customForma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2"/>
      <c r="X2" s="2"/>
      <c r="Y2" s="2"/>
      <c r="Z2" s="2"/>
      <c r="AA2" s="2"/>
      <c r="AB2" s="2"/>
      <c r="AC2" s="2"/>
      <c r="AD2" s="2"/>
      <c r="AE2" s="104"/>
      <c r="AF2" s="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1"/>
      <c r="AW2" s="2"/>
      <c r="AX2" s="2"/>
      <c r="AY2" s="2"/>
      <c r="AZ2" s="2"/>
      <c r="BA2" s="2"/>
      <c r="BB2" s="2"/>
      <c r="BC2" s="2"/>
      <c r="BD2" s="2"/>
      <c r="BE2" s="2"/>
      <c r="BF2" s="2"/>
      <c r="BH2" s="2"/>
      <c r="BI2" s="2"/>
      <c r="BJ2" s="2"/>
      <c r="BK2" s="2"/>
      <c r="BL2" s="2"/>
      <c r="BM2" s="2"/>
      <c r="BQ2" s="2"/>
      <c r="BR2" s="2"/>
      <c r="BS2" s="2"/>
      <c r="BT2" s="2"/>
      <c r="BV2" s="235" t="s">
        <v>0</v>
      </c>
      <c r="BW2" s="236" t="s">
        <v>1</v>
      </c>
      <c r="BX2" s="237"/>
      <c r="BY2" s="5"/>
      <c r="CB2" s="202"/>
    </row>
    <row r="3" spans="1:80" s="4" customForma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/>
      <c r="W3" s="2"/>
      <c r="X3" s="2"/>
      <c r="Y3" s="2"/>
      <c r="Z3" s="2"/>
      <c r="AA3" s="2"/>
      <c r="AB3" s="2"/>
      <c r="AC3" s="2"/>
      <c r="AD3" s="2"/>
      <c r="AE3" s="104"/>
      <c r="AF3" s="1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1"/>
      <c r="AW3" s="2"/>
      <c r="AX3" s="2"/>
      <c r="AY3" s="2"/>
      <c r="AZ3" s="2"/>
      <c r="BA3" s="2"/>
      <c r="BB3" s="2"/>
      <c r="BC3" s="2"/>
      <c r="BD3" s="2"/>
      <c r="BE3" s="2"/>
      <c r="BF3" s="2"/>
      <c r="BH3" s="2"/>
      <c r="BI3" s="2"/>
      <c r="BJ3" s="2"/>
      <c r="BK3" s="2"/>
      <c r="BL3" s="2"/>
      <c r="BM3" s="2"/>
      <c r="BQ3" s="2"/>
      <c r="BR3" s="2"/>
      <c r="BS3" s="2"/>
      <c r="BT3" s="2"/>
      <c r="BV3" s="203" t="s">
        <v>2</v>
      </c>
      <c r="BW3" s="204">
        <v>4.5</v>
      </c>
      <c r="BX3" s="238">
        <v>1</v>
      </c>
      <c r="BY3" s="5"/>
      <c r="CB3" s="202"/>
    </row>
    <row r="4" spans="1:80" s="4" customForma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3"/>
      <c r="W4" s="2"/>
      <c r="X4" s="2"/>
      <c r="Y4" s="2"/>
      <c r="Z4" s="2"/>
      <c r="AA4" s="2"/>
      <c r="AB4" s="2"/>
      <c r="AC4" s="2"/>
      <c r="AD4" s="2"/>
      <c r="AE4" s="104"/>
      <c r="AF4" s="1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1"/>
      <c r="AW4" s="2"/>
      <c r="AX4" s="2"/>
      <c r="AY4" s="2"/>
      <c r="AZ4" s="2"/>
      <c r="BA4" s="2"/>
      <c r="BB4" s="2"/>
      <c r="BC4" s="2"/>
      <c r="BD4" s="2"/>
      <c r="BE4" s="2"/>
      <c r="BF4" s="2"/>
      <c r="BH4" s="2"/>
      <c r="BI4" s="2"/>
      <c r="BJ4" s="2"/>
      <c r="BK4" s="2"/>
      <c r="BL4" s="2"/>
      <c r="BM4" s="2"/>
      <c r="BQ4" s="2"/>
      <c r="BR4" s="2"/>
      <c r="BS4" s="2"/>
      <c r="BT4" s="2"/>
      <c r="BV4" s="203" t="s">
        <v>3</v>
      </c>
      <c r="BW4" s="204">
        <v>1.6800000000000002</v>
      </c>
      <c r="BX4" s="238">
        <v>0.37333333333333335</v>
      </c>
      <c r="BY4" s="5"/>
      <c r="CB4" s="202"/>
    </row>
    <row r="5" spans="1:80" s="4" customFormat="1" x14ac:dyDescent="0.25">
      <c r="A5" s="242">
        <v>1</v>
      </c>
      <c r="B5" s="242">
        <v>2</v>
      </c>
      <c r="C5" s="242">
        <v>3</v>
      </c>
      <c r="D5" s="242">
        <v>4</v>
      </c>
      <c r="E5" s="242">
        <v>5</v>
      </c>
      <c r="F5" s="242">
        <v>6</v>
      </c>
      <c r="G5" s="242">
        <v>7</v>
      </c>
      <c r="H5" s="242">
        <v>8</v>
      </c>
      <c r="I5" s="242">
        <v>9</v>
      </c>
      <c r="J5" s="242">
        <v>10</v>
      </c>
      <c r="K5" s="242">
        <v>11</v>
      </c>
      <c r="L5" s="242">
        <v>12</v>
      </c>
      <c r="M5" s="242">
        <v>13</v>
      </c>
      <c r="N5" s="242"/>
      <c r="O5" s="243">
        <v>14</v>
      </c>
      <c r="P5" s="243">
        <v>15</v>
      </c>
      <c r="Q5" s="243">
        <v>16</v>
      </c>
      <c r="R5" s="243">
        <v>17</v>
      </c>
      <c r="S5" s="243">
        <v>18</v>
      </c>
      <c r="T5" s="243">
        <v>19</v>
      </c>
      <c r="U5" s="243">
        <v>20</v>
      </c>
      <c r="V5" s="243">
        <v>21</v>
      </c>
      <c r="W5" s="243">
        <v>22</v>
      </c>
      <c r="X5" s="243">
        <v>23</v>
      </c>
      <c r="Y5" s="243">
        <v>24</v>
      </c>
      <c r="Z5" s="243">
        <v>25</v>
      </c>
      <c r="AA5" s="243">
        <v>26</v>
      </c>
      <c r="AB5" s="243">
        <v>27</v>
      </c>
      <c r="AC5" s="243">
        <v>28</v>
      </c>
      <c r="AD5" s="243">
        <v>30</v>
      </c>
      <c r="AE5" s="104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H5" s="2"/>
      <c r="BI5" s="2"/>
      <c r="BJ5" s="2"/>
      <c r="BK5" s="2"/>
      <c r="BL5" s="2"/>
      <c r="BM5" s="2"/>
      <c r="BQ5" s="2"/>
      <c r="BR5" s="2"/>
      <c r="BS5" s="2"/>
      <c r="BT5" s="2"/>
      <c r="BV5" s="203" t="s">
        <v>4</v>
      </c>
      <c r="BW5" s="204">
        <v>4.2</v>
      </c>
      <c r="BX5" s="238">
        <v>0.93333333333333335</v>
      </c>
      <c r="BY5" s="5"/>
      <c r="CB5" s="206">
        <v>1</v>
      </c>
    </row>
    <row r="6" spans="1:80" ht="18" customHeight="1" x14ac:dyDescent="0.25">
      <c r="A6" s="305" t="s">
        <v>5</v>
      </c>
      <c r="B6" s="305"/>
      <c r="C6" s="305"/>
      <c r="D6" s="305"/>
      <c r="E6" s="305"/>
      <c r="F6" s="305"/>
      <c r="AF6" s="7" t="s">
        <v>6</v>
      </c>
      <c r="AV6" s="7" t="s">
        <v>6</v>
      </c>
      <c r="BG6" s="14"/>
      <c r="BV6" s="203" t="s">
        <v>7</v>
      </c>
      <c r="BW6" s="204">
        <v>2.1</v>
      </c>
      <c r="BX6" s="205">
        <v>0.46666666666666667</v>
      </c>
      <c r="CB6" s="206" t="s">
        <v>8</v>
      </c>
    </row>
    <row r="7" spans="1:80" x14ac:dyDescent="0.25">
      <c r="A7" s="306" t="s">
        <v>9</v>
      </c>
      <c r="B7" s="306"/>
      <c r="C7" s="306"/>
      <c r="D7" s="306"/>
      <c r="E7" s="306"/>
      <c r="F7" s="306"/>
      <c r="AF7" s="87" t="s">
        <v>9</v>
      </c>
      <c r="AV7" s="87" t="s">
        <v>9</v>
      </c>
      <c r="BG7" s="14"/>
      <c r="BV7" s="203" t="s">
        <v>10</v>
      </c>
      <c r="BW7" s="204">
        <v>0.3</v>
      </c>
      <c r="BX7" s="205">
        <v>0.11600000000000001</v>
      </c>
      <c r="BY7" s="25" t="s">
        <v>11</v>
      </c>
      <c r="CB7" s="206" t="s">
        <v>12</v>
      </c>
    </row>
    <row r="8" spans="1:80" x14ac:dyDescent="0.25">
      <c r="A8" s="86" t="s">
        <v>13</v>
      </c>
      <c r="BG8" s="14"/>
      <c r="BX8" s="205">
        <v>7.0000000000000007E-2</v>
      </c>
      <c r="CB8" s="206" t="s">
        <v>13</v>
      </c>
    </row>
    <row r="9" spans="1:80" x14ac:dyDescent="0.25">
      <c r="AA9" s="88"/>
      <c r="BG9" s="14"/>
    </row>
    <row r="10" spans="1:80" s="102" customFormat="1" x14ac:dyDescent="0.25">
      <c r="A10" s="117"/>
      <c r="B10" s="117"/>
      <c r="C10" s="118"/>
      <c r="D10" s="118"/>
      <c r="E10" s="118"/>
      <c r="F10" s="118"/>
      <c r="G10" s="118"/>
      <c r="H10" s="118"/>
      <c r="I10" s="119" t="s">
        <v>14</v>
      </c>
      <c r="J10" s="119"/>
      <c r="K10" s="119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/>
      <c r="Y10" s="121"/>
      <c r="Z10" s="118"/>
      <c r="AA10" s="121"/>
      <c r="AB10" s="121"/>
      <c r="AC10" s="121"/>
      <c r="AD10" s="121"/>
      <c r="AF10" s="304" t="s">
        <v>14</v>
      </c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 t="s">
        <v>14</v>
      </c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Q10" s="283" t="s">
        <v>15</v>
      </c>
      <c r="BR10" s="283"/>
      <c r="BS10" s="283"/>
      <c r="BT10" s="283"/>
      <c r="CB10" s="103"/>
    </row>
    <row r="11" spans="1:80" s="102" customFormat="1" x14ac:dyDescent="0.25">
      <c r="A11" s="117"/>
      <c r="B11" s="117"/>
      <c r="C11" s="118"/>
      <c r="D11" s="118"/>
      <c r="E11" s="118"/>
      <c r="F11" s="118"/>
      <c r="G11" s="118"/>
      <c r="H11" s="118"/>
      <c r="I11" s="122" t="s">
        <v>16</v>
      </c>
      <c r="J11" s="122"/>
      <c r="K11" s="122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1"/>
      <c r="Y11" s="121"/>
      <c r="Z11" s="118"/>
      <c r="AA11" s="121"/>
      <c r="AB11" s="121"/>
      <c r="AC11" s="121"/>
      <c r="AD11" s="121"/>
      <c r="AF11" s="303" t="s">
        <v>16</v>
      </c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 t="s">
        <v>16</v>
      </c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Q11" s="283"/>
      <c r="BR11" s="283"/>
      <c r="BS11" s="283"/>
      <c r="BT11" s="283"/>
      <c r="CB11" s="103"/>
    </row>
    <row r="12" spans="1:80" ht="26.25" customHeight="1" x14ac:dyDescent="0.25">
      <c r="A12" s="283" t="s">
        <v>17</v>
      </c>
      <c r="B12" s="292" t="s">
        <v>18</v>
      </c>
      <c r="C12" s="292"/>
      <c r="D12" s="292" t="s">
        <v>19</v>
      </c>
      <c r="E12" s="292"/>
      <c r="F12" s="124" t="s">
        <v>20</v>
      </c>
      <c r="G12" s="124" t="s">
        <v>21</v>
      </c>
      <c r="H12" s="124" t="s">
        <v>22</v>
      </c>
      <c r="I12" s="124" t="s">
        <v>23</v>
      </c>
      <c r="J12" s="124" t="s">
        <v>24</v>
      </c>
      <c r="K12" s="124" t="s">
        <v>25</v>
      </c>
      <c r="L12" s="125" t="s">
        <v>26</v>
      </c>
      <c r="M12" s="125" t="s">
        <v>27</v>
      </c>
      <c r="N12" s="125" t="s">
        <v>28</v>
      </c>
      <c r="O12" s="293" t="s">
        <v>29</v>
      </c>
      <c r="P12" s="293"/>
      <c r="Q12" s="292" t="s">
        <v>30</v>
      </c>
      <c r="R12" s="292"/>
      <c r="S12" s="294" t="s">
        <v>31</v>
      </c>
      <c r="T12" s="294"/>
      <c r="U12" s="294"/>
      <c r="V12" s="294"/>
      <c r="W12" s="294"/>
      <c r="X12" s="294" t="s">
        <v>32</v>
      </c>
      <c r="Y12" s="294"/>
      <c r="Z12" s="294"/>
      <c r="AA12" s="294"/>
      <c r="AB12" s="294"/>
      <c r="AC12" s="294"/>
      <c r="AD12" s="295" t="s">
        <v>33</v>
      </c>
      <c r="AF12" s="283" t="s">
        <v>17</v>
      </c>
      <c r="AG12" s="196">
        <v>1</v>
      </c>
      <c r="AH12" s="196">
        <v>2</v>
      </c>
      <c r="AI12" s="196">
        <v>3</v>
      </c>
      <c r="AJ12" s="196">
        <v>4</v>
      </c>
      <c r="AK12" s="196">
        <v>5</v>
      </c>
      <c r="AL12" s="196">
        <v>6</v>
      </c>
      <c r="AM12" s="196">
        <v>7</v>
      </c>
      <c r="AN12" s="196">
        <v>8</v>
      </c>
      <c r="AO12" s="196">
        <v>9</v>
      </c>
      <c r="AP12" s="196">
        <v>10</v>
      </c>
      <c r="AQ12" s="196">
        <v>11</v>
      </c>
      <c r="AR12" s="196">
        <v>12</v>
      </c>
      <c r="AS12" s="196">
        <v>13</v>
      </c>
      <c r="AT12" s="196">
        <v>14</v>
      </c>
      <c r="AU12" s="196">
        <v>15</v>
      </c>
      <c r="AV12" s="283" t="s">
        <v>17</v>
      </c>
      <c r="AW12" s="196">
        <v>16</v>
      </c>
      <c r="AX12" s="196">
        <v>17</v>
      </c>
      <c r="AY12" s="196">
        <v>18</v>
      </c>
      <c r="AZ12" s="196">
        <v>19</v>
      </c>
      <c r="BA12" s="196">
        <v>20</v>
      </c>
      <c r="BB12" s="196">
        <v>21</v>
      </c>
      <c r="BC12" s="196">
        <v>22</v>
      </c>
      <c r="BD12" s="196">
        <v>23</v>
      </c>
      <c r="BE12" s="196">
        <v>24</v>
      </c>
      <c r="BF12" s="196">
        <v>25</v>
      </c>
      <c r="BG12" s="196">
        <v>26</v>
      </c>
      <c r="BH12" s="196">
        <v>27</v>
      </c>
      <c r="BI12" s="196">
        <v>28</v>
      </c>
      <c r="BJ12" s="196">
        <v>29</v>
      </c>
      <c r="BK12" s="196">
        <v>30</v>
      </c>
      <c r="BL12" s="196">
        <v>31</v>
      </c>
      <c r="BM12" s="283" t="s">
        <v>34</v>
      </c>
      <c r="BQ12" s="283"/>
      <c r="BR12" s="283"/>
      <c r="BS12" s="283"/>
      <c r="BT12" s="283"/>
      <c r="CB12" s="206" t="s">
        <v>17</v>
      </c>
    </row>
    <row r="13" spans="1:80" ht="36" customHeight="1" x14ac:dyDescent="0.25">
      <c r="A13" s="283"/>
      <c r="B13" s="126" t="s">
        <v>35</v>
      </c>
      <c r="C13" s="124" t="s">
        <v>36</v>
      </c>
      <c r="D13" s="126" t="s">
        <v>35</v>
      </c>
      <c r="E13" s="124" t="s">
        <v>36</v>
      </c>
      <c r="F13" s="124" t="s">
        <v>36</v>
      </c>
      <c r="G13" s="124" t="s">
        <v>36</v>
      </c>
      <c r="H13" s="124" t="s">
        <v>36</v>
      </c>
      <c r="I13" s="124" t="s">
        <v>36</v>
      </c>
      <c r="J13" s="124" t="s">
        <v>36</v>
      </c>
      <c r="K13" s="124" t="s">
        <v>36</v>
      </c>
      <c r="L13" s="125" t="s">
        <v>36</v>
      </c>
      <c r="M13" s="125" t="s">
        <v>36</v>
      </c>
      <c r="N13" s="125" t="s">
        <v>36</v>
      </c>
      <c r="O13" s="126" t="s">
        <v>35</v>
      </c>
      <c r="P13" s="124" t="s">
        <v>36</v>
      </c>
      <c r="Q13" s="126" t="s">
        <v>35</v>
      </c>
      <c r="R13" s="124" t="s">
        <v>36</v>
      </c>
      <c r="S13" s="124" t="s">
        <v>10</v>
      </c>
      <c r="T13" s="125" t="s">
        <v>37</v>
      </c>
      <c r="U13" s="127" t="s">
        <v>38</v>
      </c>
      <c r="V13" s="127" t="s">
        <v>39</v>
      </c>
      <c r="W13" s="128" t="s">
        <v>40</v>
      </c>
      <c r="X13" s="124" t="s">
        <v>41</v>
      </c>
      <c r="Y13" s="125" t="s">
        <v>42</v>
      </c>
      <c r="Z13" s="124" t="s">
        <v>43</v>
      </c>
      <c r="AA13" s="124" t="s">
        <v>44</v>
      </c>
      <c r="AB13" s="124" t="s">
        <v>10</v>
      </c>
      <c r="AC13" s="124" t="s">
        <v>45</v>
      </c>
      <c r="AD13" s="293"/>
      <c r="AF13" s="283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283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283"/>
      <c r="BQ13" s="197" t="s">
        <v>46</v>
      </c>
      <c r="BR13" s="197" t="s">
        <v>47</v>
      </c>
      <c r="BS13" s="197" t="s">
        <v>48</v>
      </c>
      <c r="BT13" s="197" t="s">
        <v>49</v>
      </c>
    </row>
    <row r="14" spans="1:80" x14ac:dyDescent="0.25">
      <c r="A14" s="129">
        <v>300</v>
      </c>
      <c r="B14" s="130">
        <v>1301.3333333333333</v>
      </c>
      <c r="C14" s="130">
        <v>5807.166666666667</v>
      </c>
      <c r="D14" s="130">
        <v>111.41666666666667</v>
      </c>
      <c r="E14" s="130">
        <v>257</v>
      </c>
      <c r="F14" s="130">
        <v>1</v>
      </c>
      <c r="G14" s="130">
        <v>0</v>
      </c>
      <c r="H14" s="130">
        <v>362</v>
      </c>
      <c r="I14" s="130">
        <v>297.25</v>
      </c>
      <c r="J14" s="130">
        <v>0.5</v>
      </c>
      <c r="K14" s="130">
        <v>118.16666666666667</v>
      </c>
      <c r="L14" s="130">
        <v>0</v>
      </c>
      <c r="M14" s="130">
        <v>142.25</v>
      </c>
      <c r="N14" s="130">
        <v>99.666666666666671</v>
      </c>
      <c r="O14" s="130">
        <v>110.5</v>
      </c>
      <c r="P14" s="130">
        <v>392.33333333333331</v>
      </c>
      <c r="Q14" s="130">
        <v>1033.6666666666667</v>
      </c>
      <c r="R14" s="130">
        <v>5168.5</v>
      </c>
      <c r="S14" s="130">
        <v>2556.9166666666665</v>
      </c>
      <c r="T14" s="131">
        <v>11986.583333333334</v>
      </c>
      <c r="U14" s="132">
        <v>11636.216666666667</v>
      </c>
      <c r="V14" s="132">
        <v>11152.192543162118</v>
      </c>
      <c r="W14" s="133">
        <v>15202.75</v>
      </c>
      <c r="X14" s="130">
        <v>652.59863839440493</v>
      </c>
      <c r="Y14" s="130">
        <v>615.57029470358259</v>
      </c>
      <c r="Z14" s="130">
        <v>198.85138888888889</v>
      </c>
      <c r="AA14" s="130">
        <v>127.21250000000002</v>
      </c>
      <c r="AB14" s="130">
        <v>122.08147848210778</v>
      </c>
      <c r="AC14" s="134">
        <v>265.25857995614859</v>
      </c>
      <c r="AD14" s="135">
        <v>50620.115700000002</v>
      </c>
      <c r="AE14" s="105"/>
      <c r="AF14" s="129">
        <v>300</v>
      </c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29">
        <v>300</v>
      </c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>
        <v>0</v>
      </c>
      <c r="BN14" s="105"/>
      <c r="BO14" s="201">
        <v>0</v>
      </c>
      <c r="BQ14" s="198">
        <v>20</v>
      </c>
      <c r="BR14" s="198">
        <v>4</v>
      </c>
      <c r="BS14" s="198">
        <v>7</v>
      </c>
      <c r="BT14" s="199">
        <v>22.450000000000003</v>
      </c>
      <c r="CB14" s="206">
        <v>300</v>
      </c>
    </row>
    <row r="15" spans="1:80" x14ac:dyDescent="0.25">
      <c r="A15" s="136">
        <v>389</v>
      </c>
      <c r="B15" s="137">
        <v>1375.9166666666667</v>
      </c>
      <c r="C15" s="137">
        <v>1990.0833333333333</v>
      </c>
      <c r="D15" s="137">
        <v>53.333333333333336</v>
      </c>
      <c r="E15" s="137">
        <v>131.58333333333334</v>
      </c>
      <c r="F15" s="137">
        <v>0.41666666666666669</v>
      </c>
      <c r="G15" s="137">
        <v>0</v>
      </c>
      <c r="H15" s="137">
        <v>223.41666666666666</v>
      </c>
      <c r="I15" s="137">
        <v>42.5</v>
      </c>
      <c r="J15" s="137">
        <v>0.16666666666666666</v>
      </c>
      <c r="K15" s="137">
        <v>24.5</v>
      </c>
      <c r="L15" s="137">
        <v>0</v>
      </c>
      <c r="M15" s="137">
        <v>30.916666666666668</v>
      </c>
      <c r="N15" s="137">
        <v>8.4166666666666661</v>
      </c>
      <c r="O15" s="137">
        <v>21.333333333333332</v>
      </c>
      <c r="P15" s="137">
        <v>57.166666666666664</v>
      </c>
      <c r="Q15" s="137">
        <v>1273.75</v>
      </c>
      <c r="R15" s="137">
        <v>1642.75</v>
      </c>
      <c r="S15" s="137">
        <v>2724.3333333333335</v>
      </c>
      <c r="T15" s="138">
        <v>3885.9999999999991</v>
      </c>
      <c r="U15" s="139">
        <v>3778.4666666666667</v>
      </c>
      <c r="V15" s="139">
        <v>3632.0362722258033</v>
      </c>
      <c r="W15" s="140">
        <v>6876.25</v>
      </c>
      <c r="X15" s="141">
        <v>331.62118076537411</v>
      </c>
      <c r="Y15" s="142">
        <v>277.44320579725621</v>
      </c>
      <c r="Z15" s="142">
        <v>0</v>
      </c>
      <c r="AA15" s="142">
        <v>0</v>
      </c>
      <c r="AB15" s="142">
        <v>131.49291710281412</v>
      </c>
      <c r="AC15" s="142">
        <v>100.06413183127999</v>
      </c>
      <c r="AD15" s="143">
        <v>16476.516799999998</v>
      </c>
      <c r="AF15" s="161">
        <v>389</v>
      </c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1">
        <v>389</v>
      </c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>
        <v>0</v>
      </c>
      <c r="BN15" s="105"/>
      <c r="BO15" s="201">
        <v>0</v>
      </c>
      <c r="BQ15" s="198">
        <v>19</v>
      </c>
      <c r="BR15" s="198">
        <v>31</v>
      </c>
      <c r="BS15" s="198">
        <v>31</v>
      </c>
      <c r="BT15" s="199">
        <v>22.450000000000003</v>
      </c>
      <c r="CB15" s="206">
        <v>389</v>
      </c>
    </row>
    <row r="16" spans="1:80" x14ac:dyDescent="0.25">
      <c r="A16" s="129">
        <v>390</v>
      </c>
      <c r="B16" s="130">
        <v>9676.75</v>
      </c>
      <c r="C16" s="130">
        <v>17801.166666666668</v>
      </c>
      <c r="D16" s="130">
        <v>447</v>
      </c>
      <c r="E16" s="130">
        <v>1189.75</v>
      </c>
      <c r="F16" s="130">
        <v>10.666666666666666</v>
      </c>
      <c r="G16" s="130">
        <v>0</v>
      </c>
      <c r="H16" s="130">
        <v>2218.75</v>
      </c>
      <c r="I16" s="130">
        <v>1997.9166666666667</v>
      </c>
      <c r="J16" s="130">
        <v>5.25</v>
      </c>
      <c r="K16" s="130">
        <v>445.66666666666669</v>
      </c>
      <c r="L16" s="130">
        <v>0</v>
      </c>
      <c r="M16" s="130">
        <v>930.91666666666663</v>
      </c>
      <c r="N16" s="130">
        <v>92.666666666666671</v>
      </c>
      <c r="O16" s="130">
        <v>409.91666666666669</v>
      </c>
      <c r="P16" s="130">
        <v>570.66666666666663</v>
      </c>
      <c r="Q16" s="130">
        <v>8515</v>
      </c>
      <c r="R16" s="130">
        <v>13723</v>
      </c>
      <c r="S16" s="130">
        <v>19048.666666666668</v>
      </c>
      <c r="T16" s="131">
        <v>34769.750000000007</v>
      </c>
      <c r="U16" s="144">
        <v>33770.566666666666</v>
      </c>
      <c r="V16" s="144">
        <v>32406.471932373377</v>
      </c>
      <c r="W16" s="133">
        <v>58035.083333333321</v>
      </c>
      <c r="X16" s="145">
        <v>2211.9110421805503</v>
      </c>
      <c r="Y16" s="134">
        <v>2351.6457185206887</v>
      </c>
      <c r="Z16" s="134">
        <v>1546.6513888888887</v>
      </c>
      <c r="AA16" s="134">
        <v>977.02361111111111</v>
      </c>
      <c r="AB16" s="134">
        <v>909.33065280130495</v>
      </c>
      <c r="AC16" s="134">
        <v>651.29019468962269</v>
      </c>
      <c r="AD16" s="135">
        <v>147061.72360000003</v>
      </c>
      <c r="AF16" s="129">
        <v>390</v>
      </c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29">
        <v>390</v>
      </c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>
        <v>0</v>
      </c>
      <c r="BN16" s="105"/>
      <c r="BO16" s="201">
        <v>0</v>
      </c>
      <c r="BQ16" s="198">
        <v>20</v>
      </c>
      <c r="BR16" s="198">
        <v>4</v>
      </c>
      <c r="BS16" s="198">
        <v>7</v>
      </c>
      <c r="BT16" s="199">
        <v>22.450000000000003</v>
      </c>
      <c r="CB16" s="206">
        <v>390</v>
      </c>
    </row>
    <row r="17" spans="1:80" x14ac:dyDescent="0.25">
      <c r="A17" s="136" t="s">
        <v>50</v>
      </c>
      <c r="B17" s="137">
        <v>379.91666666666669</v>
      </c>
      <c r="C17" s="137">
        <v>392.08333333333331</v>
      </c>
      <c r="D17" s="137">
        <v>43.666666666666664</v>
      </c>
      <c r="E17" s="137">
        <v>43.5</v>
      </c>
      <c r="F17" s="137">
        <v>0.41666666666666669</v>
      </c>
      <c r="G17" s="137">
        <v>0</v>
      </c>
      <c r="H17" s="137">
        <v>62.666666666666664</v>
      </c>
      <c r="I17" s="137">
        <v>78.166666666666671</v>
      </c>
      <c r="J17" s="137">
        <v>0</v>
      </c>
      <c r="K17" s="137">
        <v>8</v>
      </c>
      <c r="L17" s="137">
        <v>0</v>
      </c>
      <c r="M17" s="137">
        <v>13.416666666666666</v>
      </c>
      <c r="N17" s="137">
        <v>2.25</v>
      </c>
      <c r="O17" s="137">
        <v>11.166666666666666</v>
      </c>
      <c r="P17" s="137">
        <v>8.8333333333333339</v>
      </c>
      <c r="Q17" s="137">
        <v>469.33333333333331</v>
      </c>
      <c r="R17" s="137">
        <v>351.5</v>
      </c>
      <c r="S17" s="137">
        <v>904.08333333333337</v>
      </c>
      <c r="T17" s="138">
        <v>820</v>
      </c>
      <c r="U17" s="139">
        <v>789.48333333333346</v>
      </c>
      <c r="V17" s="139">
        <v>763.1384020345298</v>
      </c>
      <c r="W17" s="140">
        <v>1864.9166666666663</v>
      </c>
      <c r="X17" s="141">
        <v>95.096478332827019</v>
      </c>
      <c r="Y17" s="142">
        <v>75.421663448354053</v>
      </c>
      <c r="Z17" s="142">
        <v>0</v>
      </c>
      <c r="AA17" s="142">
        <v>0</v>
      </c>
      <c r="AB17" s="142">
        <v>46.328546112756641</v>
      </c>
      <c r="AC17" s="142">
        <v>24.383966110035189</v>
      </c>
      <c r="AD17" s="143">
        <v>3459.9671000000003</v>
      </c>
      <c r="AF17" s="161" t="s">
        <v>50</v>
      </c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1" t="s">
        <v>50</v>
      </c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>
        <v>0</v>
      </c>
      <c r="BO17" s="201">
        <v>0</v>
      </c>
      <c r="BQ17" s="198">
        <v>19</v>
      </c>
      <c r="BR17" s="198">
        <v>31</v>
      </c>
      <c r="BS17" s="198">
        <v>31</v>
      </c>
      <c r="BT17" s="199">
        <v>22.450000000000003</v>
      </c>
      <c r="CB17" s="206" t="s">
        <v>50</v>
      </c>
    </row>
    <row r="18" spans="1:80" x14ac:dyDescent="0.25">
      <c r="A18" s="129">
        <v>391</v>
      </c>
      <c r="B18" s="130">
        <v>6108.333333333333</v>
      </c>
      <c r="C18" s="130">
        <v>13919.416666666666</v>
      </c>
      <c r="D18" s="130">
        <v>378.5</v>
      </c>
      <c r="E18" s="130">
        <v>1082.75</v>
      </c>
      <c r="F18" s="130">
        <v>7.416666666666667</v>
      </c>
      <c r="G18" s="130">
        <v>0</v>
      </c>
      <c r="H18" s="130">
        <v>2419.9166666666665</v>
      </c>
      <c r="I18" s="130">
        <v>1286.25</v>
      </c>
      <c r="J18" s="130">
        <v>2</v>
      </c>
      <c r="K18" s="130">
        <v>312.08333333333331</v>
      </c>
      <c r="L18" s="130">
        <v>0</v>
      </c>
      <c r="M18" s="130">
        <v>601.16666666666663</v>
      </c>
      <c r="N18" s="130">
        <v>58.5</v>
      </c>
      <c r="O18" s="130">
        <v>371.08333333333331</v>
      </c>
      <c r="P18" s="130">
        <v>514.91666666666663</v>
      </c>
      <c r="Q18" s="130">
        <v>5328.916666666667</v>
      </c>
      <c r="R18" s="130">
        <v>11805.75</v>
      </c>
      <c r="S18" s="130">
        <v>12186.833333333334</v>
      </c>
      <c r="T18" s="131">
        <v>28304</v>
      </c>
      <c r="U18" s="144">
        <v>27396.891666666666</v>
      </c>
      <c r="V18" s="144">
        <v>26294.43505143635</v>
      </c>
      <c r="W18" s="133">
        <v>44197</v>
      </c>
      <c r="X18" s="145">
        <v>1735.7430124636364</v>
      </c>
      <c r="Y18" s="134">
        <v>1789.4669731535741</v>
      </c>
      <c r="Z18" s="134">
        <v>1200.6180555555554</v>
      </c>
      <c r="AA18" s="134">
        <v>527.6718253968254</v>
      </c>
      <c r="AB18" s="134">
        <v>581.95434435892105</v>
      </c>
      <c r="AC18" s="134">
        <v>576.89433405235764</v>
      </c>
      <c r="AD18" s="135">
        <v>119327.12180000001</v>
      </c>
      <c r="AF18" s="129">
        <v>391</v>
      </c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29">
        <v>391</v>
      </c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>
        <v>0</v>
      </c>
      <c r="BO18" s="201">
        <v>0</v>
      </c>
      <c r="BQ18" s="198">
        <v>20</v>
      </c>
      <c r="BR18" s="198">
        <v>4</v>
      </c>
      <c r="BS18" s="198">
        <v>7</v>
      </c>
      <c r="BT18" s="199">
        <v>22.450000000000003</v>
      </c>
      <c r="CB18" s="206">
        <v>391</v>
      </c>
    </row>
    <row r="19" spans="1:80" x14ac:dyDescent="0.25">
      <c r="A19" s="136" t="s">
        <v>51</v>
      </c>
      <c r="B19" s="137">
        <v>907.41666666666663</v>
      </c>
      <c r="C19" s="137">
        <v>593.33333333333337</v>
      </c>
      <c r="D19" s="137">
        <v>22.416666666666668</v>
      </c>
      <c r="E19" s="137">
        <v>21.083333333333332</v>
      </c>
      <c r="F19" s="137">
        <v>0.5</v>
      </c>
      <c r="G19" s="137">
        <v>0</v>
      </c>
      <c r="H19" s="137">
        <v>97.333333333333329</v>
      </c>
      <c r="I19" s="137">
        <v>133.41666666666666</v>
      </c>
      <c r="J19" s="137">
        <v>0.33333333333333331</v>
      </c>
      <c r="K19" s="137">
        <v>6.666666666666667</v>
      </c>
      <c r="L19" s="137">
        <v>0</v>
      </c>
      <c r="M19" s="137">
        <v>20.666666666666668</v>
      </c>
      <c r="N19" s="137">
        <v>2.3333333333333335</v>
      </c>
      <c r="O19" s="137">
        <v>8.9166666666666661</v>
      </c>
      <c r="P19" s="137">
        <v>11.166666666666666</v>
      </c>
      <c r="Q19" s="137">
        <v>646.58333333333337</v>
      </c>
      <c r="R19" s="137">
        <v>379.41666666666669</v>
      </c>
      <c r="S19" s="137">
        <v>1585.3333333333333</v>
      </c>
      <c r="T19" s="138">
        <v>1035.5</v>
      </c>
      <c r="U19" s="139">
        <v>1017.2666666666665</v>
      </c>
      <c r="V19" s="139">
        <v>981.82138061465719</v>
      </c>
      <c r="W19" s="140">
        <v>2851.5833333333335</v>
      </c>
      <c r="X19" s="141">
        <v>141.05098162071846</v>
      </c>
      <c r="Y19" s="142">
        <v>115.64744698657756</v>
      </c>
      <c r="Z19" s="142">
        <v>0</v>
      </c>
      <c r="AA19" s="142">
        <v>0</v>
      </c>
      <c r="AB19" s="142">
        <v>78.437024062681942</v>
      </c>
      <c r="AC19" s="142">
        <v>31.306978779018259</v>
      </c>
      <c r="AD19" s="143">
        <v>4450.664600000001</v>
      </c>
      <c r="AF19" s="161" t="s">
        <v>51</v>
      </c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1" t="s">
        <v>51</v>
      </c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>
        <v>0</v>
      </c>
      <c r="BO19" s="201">
        <v>0</v>
      </c>
      <c r="BQ19" s="198">
        <v>17</v>
      </c>
      <c r="BR19" s="198">
        <v>31</v>
      </c>
      <c r="BS19" s="198">
        <v>31</v>
      </c>
      <c r="BT19" s="199">
        <v>22.450000000000003</v>
      </c>
      <c r="CB19" s="206" t="s">
        <v>51</v>
      </c>
    </row>
    <row r="20" spans="1:80" x14ac:dyDescent="0.25">
      <c r="A20" s="129" t="s">
        <v>52</v>
      </c>
      <c r="B20" s="130">
        <v>428.91666666666669</v>
      </c>
      <c r="C20" s="130">
        <v>330.5</v>
      </c>
      <c r="D20" s="130">
        <v>24.333333333333332</v>
      </c>
      <c r="E20" s="130">
        <v>67.75</v>
      </c>
      <c r="F20" s="130">
        <v>0.33333333333333331</v>
      </c>
      <c r="G20" s="130">
        <v>0</v>
      </c>
      <c r="H20" s="130">
        <v>62.583333333333336</v>
      </c>
      <c r="I20" s="130">
        <v>58.666666666666664</v>
      </c>
      <c r="J20" s="130">
        <v>0</v>
      </c>
      <c r="K20" s="130">
        <v>3.9166666666666665</v>
      </c>
      <c r="L20" s="130">
        <v>0</v>
      </c>
      <c r="M20" s="130">
        <v>12.583333333333334</v>
      </c>
      <c r="N20" s="130">
        <v>1</v>
      </c>
      <c r="O20" s="130">
        <v>10.75</v>
      </c>
      <c r="P20" s="130">
        <v>15.583333333333334</v>
      </c>
      <c r="Q20" s="130">
        <v>368.08333333333331</v>
      </c>
      <c r="R20" s="130">
        <v>319.5</v>
      </c>
      <c r="S20" s="130">
        <v>832.08333333333337</v>
      </c>
      <c r="T20" s="131">
        <v>751.16666666666663</v>
      </c>
      <c r="U20" s="144">
        <v>702.72499999999991</v>
      </c>
      <c r="V20" s="144">
        <v>679.91529128161039</v>
      </c>
      <c r="W20" s="133">
        <v>1704.5000000000002</v>
      </c>
      <c r="X20" s="145">
        <v>84.63323655618548</v>
      </c>
      <c r="Y20" s="134">
        <v>69.351181582378231</v>
      </c>
      <c r="Z20" s="134">
        <v>0</v>
      </c>
      <c r="AA20" s="134">
        <v>0</v>
      </c>
      <c r="AB20" s="134">
        <v>41.277036508383254</v>
      </c>
      <c r="AC20" s="134">
        <v>21.678100023901113</v>
      </c>
      <c r="AD20" s="135">
        <v>3081.6014999999998</v>
      </c>
      <c r="AF20" s="129" t="s">
        <v>52</v>
      </c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29" t="s">
        <v>52</v>
      </c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>
        <v>0</v>
      </c>
      <c r="BO20" s="201">
        <v>0</v>
      </c>
      <c r="BQ20" s="198">
        <v>16</v>
      </c>
      <c r="BR20" s="198">
        <v>31</v>
      </c>
      <c r="BS20" s="198">
        <v>31</v>
      </c>
      <c r="BT20" s="199">
        <v>22.450000000000003</v>
      </c>
      <c r="CB20" s="206" t="s">
        <v>52</v>
      </c>
    </row>
    <row r="21" spans="1:80" x14ac:dyDescent="0.25">
      <c r="A21" s="136">
        <v>392</v>
      </c>
      <c r="B21" s="137">
        <v>6139.583333333333</v>
      </c>
      <c r="C21" s="137">
        <v>10517.833333333334</v>
      </c>
      <c r="D21" s="137">
        <v>191.25</v>
      </c>
      <c r="E21" s="137">
        <v>469.58333333333331</v>
      </c>
      <c r="F21" s="137">
        <v>2.5833333333333335</v>
      </c>
      <c r="G21" s="137">
        <v>0</v>
      </c>
      <c r="H21" s="137">
        <v>1029</v>
      </c>
      <c r="I21" s="137">
        <v>611.66666666666663</v>
      </c>
      <c r="J21" s="137">
        <v>2.5</v>
      </c>
      <c r="K21" s="137">
        <v>173.58333333333334</v>
      </c>
      <c r="L21" s="137">
        <v>0</v>
      </c>
      <c r="M21" s="137">
        <v>317.83333333333331</v>
      </c>
      <c r="N21" s="137">
        <v>35.416666666666664</v>
      </c>
      <c r="O21" s="137">
        <v>90.333333333333329</v>
      </c>
      <c r="P21" s="137">
        <v>241.75</v>
      </c>
      <c r="Q21" s="137">
        <v>3534.4166666666665</v>
      </c>
      <c r="R21" s="137">
        <v>6168.666666666667</v>
      </c>
      <c r="S21" s="137">
        <v>9955.5833333333339</v>
      </c>
      <c r="T21" s="138">
        <v>17929.750000000004</v>
      </c>
      <c r="U21" s="139">
        <v>17527.125</v>
      </c>
      <c r="V21" s="139">
        <v>16721.283654058312</v>
      </c>
      <c r="W21" s="140">
        <v>29526</v>
      </c>
      <c r="X21" s="141">
        <v>1330.2358586271346</v>
      </c>
      <c r="Y21" s="142">
        <v>1194.9145020550964</v>
      </c>
      <c r="Z21" s="142">
        <v>378.49583333333334</v>
      </c>
      <c r="AA21" s="142">
        <v>30.375</v>
      </c>
      <c r="AB21" s="142">
        <v>474.860236931261</v>
      </c>
      <c r="AC21" s="142">
        <v>427.68781084793682</v>
      </c>
      <c r="AD21" s="143">
        <v>75970.554300000003</v>
      </c>
      <c r="AF21" s="161">
        <v>392</v>
      </c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1">
        <v>392</v>
      </c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>
        <v>0</v>
      </c>
      <c r="BO21" s="201">
        <v>0</v>
      </c>
      <c r="BQ21" s="198">
        <v>19</v>
      </c>
      <c r="BR21" s="198">
        <v>4</v>
      </c>
      <c r="BS21" s="198">
        <v>1</v>
      </c>
      <c r="BT21" s="199">
        <v>22.450000000000003</v>
      </c>
      <c r="CB21" s="206">
        <v>392</v>
      </c>
    </row>
    <row r="22" spans="1:80" x14ac:dyDescent="0.25">
      <c r="A22" s="129">
        <v>393</v>
      </c>
      <c r="B22" s="130">
        <v>103.41666666666667</v>
      </c>
      <c r="C22" s="130">
        <v>288.91666666666669</v>
      </c>
      <c r="D22" s="130">
        <v>6.833333333333333</v>
      </c>
      <c r="E22" s="130">
        <v>12</v>
      </c>
      <c r="F22" s="130">
        <v>0.16666666666666666</v>
      </c>
      <c r="G22" s="130">
        <v>0</v>
      </c>
      <c r="H22" s="130">
        <v>27.666666666666668</v>
      </c>
      <c r="I22" s="130">
        <v>27.833333333333332</v>
      </c>
      <c r="J22" s="130">
        <v>8.3333333333333329E-2</v>
      </c>
      <c r="K22" s="130">
        <v>8.5</v>
      </c>
      <c r="L22" s="130">
        <v>0</v>
      </c>
      <c r="M22" s="130">
        <v>11.583333333333334</v>
      </c>
      <c r="N22" s="130">
        <v>1.8333333333333333</v>
      </c>
      <c r="O22" s="130">
        <v>2.9166666666666665</v>
      </c>
      <c r="P22" s="130">
        <v>9.6666666666666661</v>
      </c>
      <c r="Q22" s="130">
        <v>74</v>
      </c>
      <c r="R22" s="130">
        <v>135</v>
      </c>
      <c r="S22" s="130">
        <v>187.16666666666666</v>
      </c>
      <c r="T22" s="131">
        <v>467.75</v>
      </c>
      <c r="U22" s="144">
        <v>455.71666666666664</v>
      </c>
      <c r="V22" s="144">
        <v>432.82084289705563</v>
      </c>
      <c r="W22" s="133">
        <v>710.41666666666674</v>
      </c>
      <c r="X22" s="145">
        <v>33.483306091315249</v>
      </c>
      <c r="Y22" s="134">
        <v>28.767177523340859</v>
      </c>
      <c r="Z22" s="134">
        <v>0</v>
      </c>
      <c r="AA22" s="134">
        <v>11.083333333333334</v>
      </c>
      <c r="AB22" s="134">
        <v>9.0352737079853771</v>
      </c>
      <c r="AC22" s="134">
        <v>12.224016191664937</v>
      </c>
      <c r="AD22" s="135">
        <v>1967.6734000000001</v>
      </c>
      <c r="AF22" s="129">
        <v>393</v>
      </c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29">
        <v>393</v>
      </c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>
        <v>0</v>
      </c>
      <c r="BO22" s="201">
        <v>0</v>
      </c>
      <c r="BQ22" s="198">
        <v>19</v>
      </c>
      <c r="BR22" s="198">
        <v>31</v>
      </c>
      <c r="BS22" s="198">
        <v>31</v>
      </c>
      <c r="BT22" s="199">
        <v>22.450000000000003</v>
      </c>
      <c r="CB22" s="206">
        <v>393</v>
      </c>
    </row>
    <row r="23" spans="1:80" x14ac:dyDescent="0.25">
      <c r="A23" s="136">
        <v>394</v>
      </c>
      <c r="B23" s="137">
        <v>1239.0833333333333</v>
      </c>
      <c r="C23" s="137">
        <v>2378.9166666666665</v>
      </c>
      <c r="D23" s="137">
        <v>90.75</v>
      </c>
      <c r="E23" s="137">
        <v>315.58333333333331</v>
      </c>
      <c r="F23" s="137">
        <v>0.66666666666666663</v>
      </c>
      <c r="G23" s="137">
        <v>0</v>
      </c>
      <c r="H23" s="137">
        <v>582.5</v>
      </c>
      <c r="I23" s="137">
        <v>310.5</v>
      </c>
      <c r="J23" s="137">
        <v>8.3333333333333329E-2</v>
      </c>
      <c r="K23" s="137">
        <v>67.166666666666671</v>
      </c>
      <c r="L23" s="137">
        <v>0</v>
      </c>
      <c r="M23" s="137">
        <v>47.416666666666664</v>
      </c>
      <c r="N23" s="137">
        <v>4.75</v>
      </c>
      <c r="O23" s="137">
        <v>77.083333333333329</v>
      </c>
      <c r="P23" s="137">
        <v>56.75</v>
      </c>
      <c r="Q23" s="137">
        <v>1052.1666666666667</v>
      </c>
      <c r="R23" s="137">
        <v>2460.25</v>
      </c>
      <c r="S23" s="137">
        <v>2459.0833333333335</v>
      </c>
      <c r="T23" s="138">
        <v>5331.583333333333</v>
      </c>
      <c r="U23" s="139">
        <v>5113.8583333333336</v>
      </c>
      <c r="V23" s="139">
        <v>4925.2456905938825</v>
      </c>
      <c r="W23" s="140">
        <v>8683.6666666666679</v>
      </c>
      <c r="X23" s="141">
        <v>343.52720132016469</v>
      </c>
      <c r="Y23" s="142">
        <v>351.95889012447554</v>
      </c>
      <c r="Z23" s="142">
        <v>201.14583333333334</v>
      </c>
      <c r="AA23" s="142">
        <v>124.10833333333335</v>
      </c>
      <c r="AB23" s="142">
        <v>117.52747551520434</v>
      </c>
      <c r="AC23" s="142">
        <v>112.99986290248017</v>
      </c>
      <c r="AD23" s="143">
        <v>22337.881099999999</v>
      </c>
      <c r="AF23" s="161">
        <v>394</v>
      </c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1">
        <v>394</v>
      </c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>
        <v>0</v>
      </c>
      <c r="BO23" s="201">
        <v>0</v>
      </c>
      <c r="BQ23" s="198">
        <v>20</v>
      </c>
      <c r="BR23" s="198">
        <v>4</v>
      </c>
      <c r="BS23" s="198">
        <v>7</v>
      </c>
      <c r="BT23" s="199">
        <v>22.450000000000003</v>
      </c>
      <c r="CB23" s="206">
        <v>394</v>
      </c>
    </row>
    <row r="24" spans="1:80" x14ac:dyDescent="0.25">
      <c r="A24" s="129" t="s">
        <v>53</v>
      </c>
      <c r="B24" s="130">
        <v>151.75</v>
      </c>
      <c r="C24" s="130">
        <v>293.33333333333331</v>
      </c>
      <c r="D24" s="130">
        <v>7.75</v>
      </c>
      <c r="E24" s="130">
        <v>47.25</v>
      </c>
      <c r="F24" s="130">
        <v>8.3333333333333329E-2</v>
      </c>
      <c r="G24" s="130">
        <v>0</v>
      </c>
      <c r="H24" s="130">
        <v>75.833333333333329</v>
      </c>
      <c r="I24" s="130">
        <v>79.916666666666671</v>
      </c>
      <c r="J24" s="130">
        <v>0</v>
      </c>
      <c r="K24" s="130">
        <v>1.75</v>
      </c>
      <c r="L24" s="130">
        <v>0</v>
      </c>
      <c r="M24" s="130">
        <v>4.166666666666667</v>
      </c>
      <c r="N24" s="130">
        <v>0.91666666666666663</v>
      </c>
      <c r="O24" s="130">
        <v>8.0833333333333339</v>
      </c>
      <c r="P24" s="130">
        <v>8.9166666666666661</v>
      </c>
      <c r="Q24" s="130">
        <v>150.25</v>
      </c>
      <c r="R24" s="130">
        <v>329</v>
      </c>
      <c r="S24" s="130">
        <v>317.83333333333331</v>
      </c>
      <c r="T24" s="131">
        <v>685.41666666666674</v>
      </c>
      <c r="U24" s="144">
        <v>652.60833333333335</v>
      </c>
      <c r="V24" s="144">
        <v>629.22996496883729</v>
      </c>
      <c r="W24" s="133">
        <v>1159</v>
      </c>
      <c r="X24" s="145">
        <v>129.44818414156649</v>
      </c>
      <c r="Y24" s="134">
        <v>46.827732954872829</v>
      </c>
      <c r="Z24" s="134">
        <v>29.562499999999996</v>
      </c>
      <c r="AA24" s="134">
        <v>12.638888888888891</v>
      </c>
      <c r="AB24" s="134">
        <v>45.366559148912103</v>
      </c>
      <c r="AC24" s="134">
        <v>42.040812496327192</v>
      </c>
      <c r="AD24" s="135">
        <v>2852.7905999999998</v>
      </c>
      <c r="AF24" s="129" t="s">
        <v>53</v>
      </c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29" t="s">
        <v>53</v>
      </c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>
        <v>0</v>
      </c>
      <c r="BO24" s="201">
        <v>0</v>
      </c>
      <c r="BQ24" s="198">
        <v>1</v>
      </c>
      <c r="BR24" s="198">
        <v>2</v>
      </c>
      <c r="BS24" s="198">
        <v>5</v>
      </c>
      <c r="BT24" s="199">
        <v>22.450000000000003</v>
      </c>
      <c r="CB24" s="206" t="s">
        <v>53</v>
      </c>
    </row>
    <row r="25" spans="1:80" x14ac:dyDescent="0.25">
      <c r="A25" s="136">
        <v>395</v>
      </c>
      <c r="B25" s="137">
        <v>1661.3333333333333</v>
      </c>
      <c r="C25" s="137">
        <v>3032.3333333333335</v>
      </c>
      <c r="D25" s="137">
        <v>22.916666666666668</v>
      </c>
      <c r="E25" s="137">
        <v>74.75</v>
      </c>
      <c r="F25" s="137">
        <v>8.3333333333333329E-2</v>
      </c>
      <c r="G25" s="137">
        <v>0</v>
      </c>
      <c r="H25" s="137">
        <v>312.83333333333331</v>
      </c>
      <c r="I25" s="137">
        <v>16.833333333333332</v>
      </c>
      <c r="J25" s="137">
        <v>8.3333333333333329E-2</v>
      </c>
      <c r="K25" s="137">
        <v>24.5</v>
      </c>
      <c r="L25" s="137">
        <v>0</v>
      </c>
      <c r="M25" s="137">
        <v>28.75</v>
      </c>
      <c r="N25" s="137">
        <v>9.75</v>
      </c>
      <c r="O25" s="137">
        <v>16.666666666666668</v>
      </c>
      <c r="P25" s="137">
        <v>20.5</v>
      </c>
      <c r="Q25" s="137">
        <v>1106.6666666666667</v>
      </c>
      <c r="R25" s="137">
        <v>1784.6666666666667</v>
      </c>
      <c r="S25" s="137">
        <v>2807.5833333333335</v>
      </c>
      <c r="T25" s="138">
        <v>4975.416666666667</v>
      </c>
      <c r="U25" s="139">
        <v>4920.3166666666666</v>
      </c>
      <c r="V25" s="139">
        <v>4690.6456575685934</v>
      </c>
      <c r="W25" s="140">
        <v>8112.666666666667</v>
      </c>
      <c r="X25" s="141">
        <v>369.87207932545454</v>
      </c>
      <c r="Y25" s="142">
        <v>328.25819699370913</v>
      </c>
      <c r="Z25" s="142">
        <v>70.430555555555557</v>
      </c>
      <c r="AA25" s="142">
        <v>13.488888888888889</v>
      </c>
      <c r="AB25" s="142">
        <v>133.86762071516077</v>
      </c>
      <c r="AC25" s="142">
        <v>118.00222930514688</v>
      </c>
      <c r="AD25" s="143">
        <v>21317.383900000001</v>
      </c>
      <c r="AF25" s="161">
        <v>395</v>
      </c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1">
        <v>395</v>
      </c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>
        <v>0</v>
      </c>
      <c r="BO25" s="201">
        <v>0</v>
      </c>
      <c r="BQ25" s="198">
        <v>20</v>
      </c>
      <c r="BR25" s="198">
        <v>4</v>
      </c>
      <c r="BS25" s="198">
        <v>7</v>
      </c>
      <c r="BT25" s="199">
        <v>22.450000000000003</v>
      </c>
      <c r="CB25" s="206">
        <v>395</v>
      </c>
    </row>
    <row r="26" spans="1:80" x14ac:dyDescent="0.25">
      <c r="A26" s="129">
        <v>396</v>
      </c>
      <c r="B26" s="130">
        <v>7526.583333333333</v>
      </c>
      <c r="C26" s="130">
        <v>18050.416666666668</v>
      </c>
      <c r="D26" s="130">
        <v>371.58333333333331</v>
      </c>
      <c r="E26" s="130">
        <v>968.08333333333337</v>
      </c>
      <c r="F26" s="130">
        <v>7</v>
      </c>
      <c r="G26" s="130">
        <v>0.16666666666666666</v>
      </c>
      <c r="H26" s="130">
        <v>1977.9166666666667</v>
      </c>
      <c r="I26" s="130">
        <v>1320.25</v>
      </c>
      <c r="J26" s="130">
        <v>9.1666666666666661</v>
      </c>
      <c r="K26" s="130">
        <v>413.75</v>
      </c>
      <c r="L26" s="130">
        <v>0</v>
      </c>
      <c r="M26" s="130">
        <v>978</v>
      </c>
      <c r="N26" s="130">
        <v>88.416666666666671</v>
      </c>
      <c r="O26" s="130">
        <v>335.08333333333331</v>
      </c>
      <c r="P26" s="130">
        <v>534</v>
      </c>
      <c r="Q26" s="130">
        <v>6599.166666666667</v>
      </c>
      <c r="R26" s="130">
        <v>14767.416666666666</v>
      </c>
      <c r="S26" s="130">
        <v>14832.416666666666</v>
      </c>
      <c r="T26" s="131">
        <v>35816.25</v>
      </c>
      <c r="U26" s="144">
        <v>34968.400000000009</v>
      </c>
      <c r="V26" s="144">
        <v>33553.234579554402</v>
      </c>
      <c r="W26" s="133">
        <v>53947</v>
      </c>
      <c r="X26" s="145">
        <v>2343.649600945711</v>
      </c>
      <c r="Y26" s="134">
        <v>2182.8398062591791</v>
      </c>
      <c r="Z26" s="134">
        <v>629.06805555555559</v>
      </c>
      <c r="AA26" s="134">
        <v>395.25317460317456</v>
      </c>
      <c r="AB26" s="134">
        <v>707.02877949980348</v>
      </c>
      <c r="AC26" s="134">
        <v>818.31041072295375</v>
      </c>
      <c r="AD26" s="135">
        <v>152262.57310000004</v>
      </c>
      <c r="AF26" s="129">
        <v>396</v>
      </c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29">
        <v>396</v>
      </c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>
        <v>0</v>
      </c>
      <c r="BO26" s="201">
        <v>0</v>
      </c>
      <c r="BQ26" s="198">
        <v>20</v>
      </c>
      <c r="BR26" s="198">
        <v>4</v>
      </c>
      <c r="BS26" s="198">
        <v>7</v>
      </c>
      <c r="BT26" s="199">
        <v>22.450000000000003</v>
      </c>
      <c r="CB26" s="206">
        <v>396</v>
      </c>
    </row>
    <row r="27" spans="1:80" x14ac:dyDescent="0.25">
      <c r="A27" s="136">
        <v>398</v>
      </c>
      <c r="B27" s="137">
        <v>6.083333333333333</v>
      </c>
      <c r="C27" s="137">
        <v>11.833333333333334</v>
      </c>
      <c r="D27" s="137">
        <v>0</v>
      </c>
      <c r="E27" s="137">
        <v>8.3333333333333329E-2</v>
      </c>
      <c r="F27" s="137">
        <v>0</v>
      </c>
      <c r="G27" s="137">
        <v>0</v>
      </c>
      <c r="H27" s="137">
        <v>0.91666666666666663</v>
      </c>
      <c r="I27" s="137">
        <v>1.1666666666666667</v>
      </c>
      <c r="J27" s="137">
        <v>0</v>
      </c>
      <c r="K27" s="137">
        <v>1.75</v>
      </c>
      <c r="L27" s="137">
        <v>0</v>
      </c>
      <c r="M27" s="137">
        <v>0.41666666666666669</v>
      </c>
      <c r="N27" s="137">
        <v>0</v>
      </c>
      <c r="O27" s="137">
        <v>0</v>
      </c>
      <c r="P27" s="137">
        <v>0</v>
      </c>
      <c r="Q27" s="137">
        <v>3.0833333333333335</v>
      </c>
      <c r="R27" s="137">
        <v>2.8333333333333335</v>
      </c>
      <c r="S27" s="137">
        <v>9.1666666666666661</v>
      </c>
      <c r="T27" s="138">
        <v>16.916666666666668</v>
      </c>
      <c r="U27" s="139">
        <v>16.866666666666667</v>
      </c>
      <c r="V27" s="139">
        <v>15.947192492298873</v>
      </c>
      <c r="W27" s="140">
        <v>28.166666666666668</v>
      </c>
      <c r="X27" s="141">
        <v>2.0557257625272327</v>
      </c>
      <c r="Y27" s="142">
        <v>1.1355368435274469</v>
      </c>
      <c r="Z27" s="142">
        <v>0</v>
      </c>
      <c r="AA27" s="142">
        <v>0</v>
      </c>
      <c r="AB27" s="142">
        <v>0.72476073762838478</v>
      </c>
      <c r="AC27" s="142">
        <v>0.66548251244942391</v>
      </c>
      <c r="AD27" s="143">
        <v>72.659000000000006</v>
      </c>
      <c r="AF27" s="161">
        <v>398</v>
      </c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1">
        <v>398</v>
      </c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>
        <v>0</v>
      </c>
      <c r="BO27" s="201">
        <v>0</v>
      </c>
      <c r="BQ27" s="198">
        <v>16</v>
      </c>
      <c r="BR27" s="198">
        <v>31</v>
      </c>
      <c r="BS27" s="198">
        <v>31</v>
      </c>
      <c r="BT27" s="199">
        <v>22.450000000000003</v>
      </c>
      <c r="CB27" s="206">
        <v>398</v>
      </c>
    </row>
    <row r="28" spans="1:80" x14ac:dyDescent="0.25">
      <c r="A28" s="129" t="s">
        <v>54</v>
      </c>
      <c r="B28" s="130">
        <v>0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30">
        <v>0</v>
      </c>
      <c r="N28" s="130">
        <v>0</v>
      </c>
      <c r="O28" s="130">
        <v>0</v>
      </c>
      <c r="P28" s="130">
        <v>0</v>
      </c>
      <c r="Q28" s="130">
        <v>0</v>
      </c>
      <c r="R28" s="130">
        <v>0</v>
      </c>
      <c r="S28" s="130">
        <v>0</v>
      </c>
      <c r="T28" s="131">
        <v>0</v>
      </c>
      <c r="U28" s="144">
        <v>0</v>
      </c>
      <c r="V28" s="144">
        <v>0</v>
      </c>
      <c r="W28" s="133">
        <v>0</v>
      </c>
      <c r="X28" s="145">
        <v>0</v>
      </c>
      <c r="Y28" s="134">
        <v>0</v>
      </c>
      <c r="Z28" s="134">
        <v>0</v>
      </c>
      <c r="AA28" s="134">
        <v>0</v>
      </c>
      <c r="AB28" s="134">
        <v>0</v>
      </c>
      <c r="AC28" s="134">
        <v>0</v>
      </c>
      <c r="AD28" s="135">
        <v>0</v>
      </c>
      <c r="AF28" s="129" t="s">
        <v>54</v>
      </c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29" t="s">
        <v>54</v>
      </c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>
        <v>0</v>
      </c>
      <c r="BO28" s="201">
        <v>0</v>
      </c>
      <c r="BQ28" s="198">
        <v>31</v>
      </c>
      <c r="BR28" s="198">
        <v>31</v>
      </c>
      <c r="BS28" s="198">
        <v>31</v>
      </c>
      <c r="BT28" s="199">
        <v>22.450000000000003</v>
      </c>
      <c r="CB28" s="206" t="s">
        <v>54</v>
      </c>
    </row>
    <row r="29" spans="1:80" x14ac:dyDescent="0.25">
      <c r="A29" s="136">
        <v>905</v>
      </c>
      <c r="B29" s="137">
        <v>133</v>
      </c>
      <c r="C29" s="137">
        <v>273.58333333333331</v>
      </c>
      <c r="D29" s="137">
        <v>9.0833333333333339</v>
      </c>
      <c r="E29" s="137">
        <v>27</v>
      </c>
      <c r="F29" s="137">
        <v>0.16666666666666666</v>
      </c>
      <c r="G29" s="137">
        <v>0</v>
      </c>
      <c r="H29" s="137">
        <v>79.75</v>
      </c>
      <c r="I29" s="137">
        <v>9.3333333333333339</v>
      </c>
      <c r="J29" s="137">
        <v>0.16666666666666666</v>
      </c>
      <c r="K29" s="137">
        <v>0</v>
      </c>
      <c r="L29" s="137">
        <v>0</v>
      </c>
      <c r="M29" s="137">
        <v>5</v>
      </c>
      <c r="N29" s="137">
        <v>2.6666666666666665</v>
      </c>
      <c r="O29" s="137">
        <v>10</v>
      </c>
      <c r="P29" s="137">
        <v>19.25</v>
      </c>
      <c r="Q29" s="137">
        <v>139.91666666666666</v>
      </c>
      <c r="R29" s="137">
        <v>256.91666666666669</v>
      </c>
      <c r="S29" s="137">
        <v>292</v>
      </c>
      <c r="T29" s="138">
        <v>584.75</v>
      </c>
      <c r="U29" s="139">
        <v>558.92500000000007</v>
      </c>
      <c r="V29" s="139">
        <v>537.72500000000002</v>
      </c>
      <c r="W29" s="140">
        <v>965.83333333333326</v>
      </c>
      <c r="X29" s="141">
        <v>77.229166666666671</v>
      </c>
      <c r="Y29" s="142">
        <v>42.501292886994939</v>
      </c>
      <c r="Z29" s="142">
        <v>45.916666666666664</v>
      </c>
      <c r="AA29" s="142">
        <v>2.8333333333333335</v>
      </c>
      <c r="AB29" s="142">
        <v>25.171875</v>
      </c>
      <c r="AC29" s="142">
        <v>26.028645833333336</v>
      </c>
      <c r="AD29" s="143">
        <v>2437.1215999999999</v>
      </c>
      <c r="AF29" s="161">
        <v>905</v>
      </c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1">
        <v>905</v>
      </c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>
        <v>0</v>
      </c>
      <c r="BO29" s="201">
        <v>0</v>
      </c>
      <c r="BQ29" s="198">
        <v>31</v>
      </c>
      <c r="BR29" s="198">
        <v>31</v>
      </c>
      <c r="BS29" s="198">
        <v>31</v>
      </c>
      <c r="BT29" s="199">
        <v>22.450000000000003</v>
      </c>
      <c r="CB29" s="206">
        <v>905</v>
      </c>
    </row>
    <row r="30" spans="1:80" x14ac:dyDescent="0.25">
      <c r="A30" s="107" t="s">
        <v>55</v>
      </c>
      <c r="B30" s="110">
        <v>37139.416666666672</v>
      </c>
      <c r="C30" s="110">
        <v>75680.916666666657</v>
      </c>
      <c r="D30" s="110">
        <v>1780.833333333333</v>
      </c>
      <c r="E30" s="110">
        <v>4707.75</v>
      </c>
      <c r="F30" s="110">
        <v>31.499999999999996</v>
      </c>
      <c r="G30" s="110">
        <v>0.16666666666666666</v>
      </c>
      <c r="H30" s="110">
        <v>9533.0833333333321</v>
      </c>
      <c r="I30" s="110">
        <v>6271.6666666666661</v>
      </c>
      <c r="J30" s="110">
        <v>20.333333333333336</v>
      </c>
      <c r="K30" s="110">
        <v>1610</v>
      </c>
      <c r="L30" s="110">
        <v>0</v>
      </c>
      <c r="M30" s="110">
        <v>3145.083333333333</v>
      </c>
      <c r="N30" s="110">
        <v>408.58333333333337</v>
      </c>
      <c r="O30" s="110">
        <v>1483.8333333333333</v>
      </c>
      <c r="P30" s="110">
        <v>2461.5</v>
      </c>
      <c r="Q30" s="110">
        <v>30295.000000000004</v>
      </c>
      <c r="R30" s="110">
        <v>59295.166666666657</v>
      </c>
      <c r="S30" s="110">
        <v>70699.083333333358</v>
      </c>
      <c r="T30" s="110">
        <v>147360.83333333334</v>
      </c>
      <c r="U30" s="111">
        <v>143305.43333333332</v>
      </c>
      <c r="V30" s="112">
        <v>137416.14345526183</v>
      </c>
      <c r="W30" s="113">
        <v>233864.83333333328</v>
      </c>
      <c r="X30" s="114">
        <v>9748.4557028275558</v>
      </c>
      <c r="Y30" s="114">
        <v>9471.7496198336103</v>
      </c>
      <c r="Z30" s="114">
        <v>4262.4638888888885</v>
      </c>
      <c r="AA30" s="114">
        <v>2179.1825396825398</v>
      </c>
      <c r="AB30" s="114">
        <v>3424.4845806849244</v>
      </c>
      <c r="AC30" s="115">
        <v>3161.9855610713157</v>
      </c>
      <c r="AD30" s="116">
        <v>623696.34810000006</v>
      </c>
      <c r="AE30" s="105"/>
      <c r="AF30" s="146" t="s">
        <v>55</v>
      </c>
      <c r="AG30" s="158">
        <v>0</v>
      </c>
      <c r="AH30" s="158">
        <v>0</v>
      </c>
      <c r="AI30" s="158">
        <v>0</v>
      </c>
      <c r="AJ30" s="158">
        <v>0</v>
      </c>
      <c r="AK30" s="158">
        <v>0</v>
      </c>
      <c r="AL30" s="158">
        <v>0</v>
      </c>
      <c r="AM30" s="158">
        <v>0</v>
      </c>
      <c r="AN30" s="158">
        <v>0</v>
      </c>
      <c r="AO30" s="158">
        <v>0</v>
      </c>
      <c r="AP30" s="158">
        <v>0</v>
      </c>
      <c r="AQ30" s="158">
        <v>0</v>
      </c>
      <c r="AR30" s="158">
        <v>0</v>
      </c>
      <c r="AS30" s="158">
        <v>0</v>
      </c>
      <c r="AT30" s="158">
        <v>0</v>
      </c>
      <c r="AU30" s="158">
        <v>0</v>
      </c>
      <c r="AV30" s="146" t="s">
        <v>55</v>
      </c>
      <c r="AW30" s="158">
        <v>0</v>
      </c>
      <c r="AX30" s="158">
        <v>0</v>
      </c>
      <c r="AY30" s="158">
        <v>0</v>
      </c>
      <c r="AZ30" s="158">
        <v>0</v>
      </c>
      <c r="BA30" s="158">
        <v>0</v>
      </c>
      <c r="BB30" s="158">
        <v>0</v>
      </c>
      <c r="BC30" s="158">
        <v>0</v>
      </c>
      <c r="BD30" s="158">
        <v>0</v>
      </c>
      <c r="BE30" s="158">
        <v>0</v>
      </c>
      <c r="BF30" s="158">
        <v>0</v>
      </c>
      <c r="BG30" s="158">
        <v>0</v>
      </c>
      <c r="BH30" s="158">
        <v>0</v>
      </c>
      <c r="BI30" s="158">
        <v>0</v>
      </c>
      <c r="BJ30" s="158">
        <v>0</v>
      </c>
      <c r="BK30" s="158">
        <v>0</v>
      </c>
      <c r="BL30" s="158">
        <v>0</v>
      </c>
      <c r="BM30" s="158">
        <v>0</v>
      </c>
      <c r="BO30" s="201">
        <v>0</v>
      </c>
      <c r="BQ30" s="198">
        <v>20</v>
      </c>
      <c r="BR30" s="198">
        <v>4</v>
      </c>
      <c r="BS30" s="198">
        <v>7</v>
      </c>
      <c r="BT30" s="199">
        <v>22.450000000000003</v>
      </c>
      <c r="CB30" s="206" t="s">
        <v>55</v>
      </c>
    </row>
    <row r="31" spans="1:80" x14ac:dyDescent="0.25">
      <c r="B31" s="88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89"/>
      <c r="V31" s="89"/>
      <c r="X31" s="89">
        <v>0</v>
      </c>
      <c r="Y31" s="89">
        <v>0</v>
      </c>
      <c r="Z31" s="89">
        <v>0</v>
      </c>
      <c r="AA31" s="89">
        <v>0</v>
      </c>
      <c r="AB31" s="89">
        <v>0</v>
      </c>
      <c r="AC31" s="89">
        <v>0</v>
      </c>
      <c r="AD31" s="91"/>
      <c r="BO31" s="201"/>
      <c r="BQ31" s="92"/>
      <c r="BR31" s="92"/>
      <c r="BS31" s="92"/>
    </row>
    <row r="32" spans="1:80" x14ac:dyDescent="0.25">
      <c r="E32" s="89"/>
      <c r="F32" s="89"/>
      <c r="G32" s="89"/>
      <c r="H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BQ32" s="92"/>
      <c r="BR32" s="92"/>
      <c r="BS32" s="92"/>
    </row>
    <row r="33" spans="1:80" x14ac:dyDescent="0.25">
      <c r="U33" s="89"/>
      <c r="V33" s="89"/>
      <c r="BQ33" s="92"/>
      <c r="BR33" s="92"/>
      <c r="BS33" s="92"/>
    </row>
    <row r="34" spans="1:80" s="102" customFormat="1" ht="15.75" customHeight="1" x14ac:dyDescent="0.25">
      <c r="A34" s="121"/>
      <c r="B34" s="121"/>
      <c r="C34" s="121"/>
      <c r="D34" s="121"/>
      <c r="E34" s="121"/>
      <c r="F34" s="118"/>
      <c r="G34" s="118"/>
      <c r="H34" s="118"/>
      <c r="I34" s="119" t="s">
        <v>56</v>
      </c>
      <c r="J34" s="119"/>
      <c r="K34" s="119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21"/>
      <c r="Y34" s="121"/>
      <c r="Z34" s="118"/>
      <c r="AA34" s="121"/>
      <c r="AB34" s="121"/>
      <c r="AC34" s="121"/>
      <c r="AD34" s="121"/>
      <c r="AF34" s="291" t="s">
        <v>56</v>
      </c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 t="s">
        <v>56</v>
      </c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Q34" s="283" t="s">
        <v>15</v>
      </c>
      <c r="BR34" s="283"/>
      <c r="BS34" s="283"/>
      <c r="BT34" s="283"/>
      <c r="CB34" s="103"/>
    </row>
    <row r="35" spans="1:80" s="102" customFormat="1" ht="12.75" customHeight="1" x14ac:dyDescent="0.25">
      <c r="A35" s="121"/>
      <c r="B35" s="121"/>
      <c r="C35" s="121"/>
      <c r="D35" s="121"/>
      <c r="E35" s="121"/>
      <c r="F35" s="118"/>
      <c r="G35" s="118"/>
      <c r="H35" s="118"/>
      <c r="I35" s="147" t="s">
        <v>16</v>
      </c>
      <c r="J35" s="147"/>
      <c r="K35" s="147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21"/>
      <c r="Y35" s="121"/>
      <c r="Z35" s="118"/>
      <c r="AA35" s="121"/>
      <c r="AB35" s="121"/>
      <c r="AC35" s="121"/>
      <c r="AD35" s="121"/>
      <c r="AF35" s="302" t="s">
        <v>16</v>
      </c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 t="s">
        <v>16</v>
      </c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Q35" s="283"/>
      <c r="BR35" s="283"/>
      <c r="BS35" s="283"/>
      <c r="BT35" s="283"/>
      <c r="CB35" s="103"/>
    </row>
    <row r="36" spans="1:80" ht="25.5" customHeight="1" x14ac:dyDescent="0.25">
      <c r="A36" s="283" t="s">
        <v>17</v>
      </c>
      <c r="B36" s="292" t="s">
        <v>18</v>
      </c>
      <c r="C36" s="292"/>
      <c r="D36" s="292" t="s">
        <v>19</v>
      </c>
      <c r="E36" s="292"/>
      <c r="F36" s="124" t="s">
        <v>20</v>
      </c>
      <c r="G36" s="124" t="s">
        <v>21</v>
      </c>
      <c r="H36" s="124" t="s">
        <v>22</v>
      </c>
      <c r="I36" s="124" t="s">
        <v>23</v>
      </c>
      <c r="J36" s="124" t="s">
        <v>24</v>
      </c>
      <c r="K36" s="124" t="s">
        <v>25</v>
      </c>
      <c r="L36" s="125" t="s">
        <v>26</v>
      </c>
      <c r="M36" s="125" t="s">
        <v>27</v>
      </c>
      <c r="N36" s="125" t="s">
        <v>28</v>
      </c>
      <c r="O36" s="293" t="s">
        <v>29</v>
      </c>
      <c r="P36" s="293"/>
      <c r="Q36" s="292" t="s">
        <v>30</v>
      </c>
      <c r="R36" s="292"/>
      <c r="S36" s="294" t="s">
        <v>31</v>
      </c>
      <c r="T36" s="294"/>
      <c r="U36" s="294"/>
      <c r="V36" s="294"/>
      <c r="W36" s="294"/>
      <c r="X36" s="294" t="s">
        <v>32</v>
      </c>
      <c r="Y36" s="294"/>
      <c r="Z36" s="294"/>
      <c r="AA36" s="294"/>
      <c r="AB36" s="294"/>
      <c r="AC36" s="294"/>
      <c r="AD36" s="295" t="s">
        <v>33</v>
      </c>
      <c r="AF36" s="283" t="s">
        <v>17</v>
      </c>
      <c r="AG36" s="196">
        <v>1</v>
      </c>
      <c r="AH36" s="196">
        <v>2</v>
      </c>
      <c r="AI36" s="196">
        <v>3</v>
      </c>
      <c r="AJ36" s="196">
        <v>4</v>
      </c>
      <c r="AK36" s="196">
        <v>5</v>
      </c>
      <c r="AL36" s="196">
        <v>6</v>
      </c>
      <c r="AM36" s="196">
        <v>7</v>
      </c>
      <c r="AN36" s="196">
        <v>8</v>
      </c>
      <c r="AO36" s="196">
        <v>9</v>
      </c>
      <c r="AP36" s="196">
        <v>10</v>
      </c>
      <c r="AQ36" s="196">
        <v>11</v>
      </c>
      <c r="AR36" s="196">
        <v>12</v>
      </c>
      <c r="AS36" s="196">
        <v>13</v>
      </c>
      <c r="AT36" s="196">
        <v>14</v>
      </c>
      <c r="AU36" s="196">
        <v>15</v>
      </c>
      <c r="AV36" s="283" t="s">
        <v>17</v>
      </c>
      <c r="AW36" s="196">
        <v>16</v>
      </c>
      <c r="AX36" s="196">
        <v>17</v>
      </c>
      <c r="AY36" s="196">
        <v>18</v>
      </c>
      <c r="AZ36" s="196">
        <v>19</v>
      </c>
      <c r="BA36" s="196">
        <v>20</v>
      </c>
      <c r="BB36" s="196">
        <v>21</v>
      </c>
      <c r="BC36" s="196">
        <v>22</v>
      </c>
      <c r="BD36" s="196">
        <v>23</v>
      </c>
      <c r="BE36" s="196">
        <v>24</v>
      </c>
      <c r="BF36" s="196">
        <v>25</v>
      </c>
      <c r="BG36" s="196">
        <v>26</v>
      </c>
      <c r="BH36" s="196">
        <v>27</v>
      </c>
      <c r="BI36" s="196">
        <v>28</v>
      </c>
      <c r="BJ36" s="196">
        <v>29</v>
      </c>
      <c r="BK36" s="196">
        <v>30</v>
      </c>
      <c r="BL36" s="196">
        <v>31</v>
      </c>
      <c r="BM36" s="283" t="s">
        <v>34</v>
      </c>
      <c r="BQ36" s="283"/>
      <c r="BR36" s="283"/>
      <c r="BS36" s="283"/>
      <c r="BT36" s="283"/>
      <c r="CB36" s="206" t="s">
        <v>17</v>
      </c>
    </row>
    <row r="37" spans="1:80" ht="22.5" customHeight="1" x14ac:dyDescent="0.25">
      <c r="A37" s="283"/>
      <c r="B37" s="126" t="s">
        <v>35</v>
      </c>
      <c r="C37" s="124" t="s">
        <v>36</v>
      </c>
      <c r="D37" s="126" t="s">
        <v>35</v>
      </c>
      <c r="E37" s="124" t="s">
        <v>36</v>
      </c>
      <c r="F37" s="124" t="s">
        <v>36</v>
      </c>
      <c r="G37" s="124" t="s">
        <v>36</v>
      </c>
      <c r="H37" s="124" t="s">
        <v>36</v>
      </c>
      <c r="I37" s="124" t="s">
        <v>36</v>
      </c>
      <c r="J37" s="124" t="s">
        <v>36</v>
      </c>
      <c r="K37" s="124" t="s">
        <v>36</v>
      </c>
      <c r="L37" s="125" t="s">
        <v>36</v>
      </c>
      <c r="M37" s="125" t="s">
        <v>36</v>
      </c>
      <c r="N37" s="125" t="s">
        <v>36</v>
      </c>
      <c r="O37" s="126" t="s">
        <v>35</v>
      </c>
      <c r="P37" s="124" t="s">
        <v>36</v>
      </c>
      <c r="Q37" s="126" t="s">
        <v>35</v>
      </c>
      <c r="R37" s="124" t="s">
        <v>36</v>
      </c>
      <c r="S37" s="124" t="s">
        <v>10</v>
      </c>
      <c r="T37" s="125" t="s">
        <v>37</v>
      </c>
      <c r="U37" s="127" t="s">
        <v>38</v>
      </c>
      <c r="V37" s="127" t="s">
        <v>39</v>
      </c>
      <c r="W37" s="128" t="s">
        <v>40</v>
      </c>
      <c r="X37" s="124" t="s">
        <v>41</v>
      </c>
      <c r="Y37" s="125" t="s">
        <v>42</v>
      </c>
      <c r="Z37" s="124" t="s">
        <v>43</v>
      </c>
      <c r="AA37" s="124" t="s">
        <v>44</v>
      </c>
      <c r="AB37" s="124" t="s">
        <v>10</v>
      </c>
      <c r="AC37" s="124" t="s">
        <v>45</v>
      </c>
      <c r="AD37" s="293"/>
      <c r="AF37" s="283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283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283"/>
      <c r="BQ37" s="197" t="s">
        <v>46</v>
      </c>
      <c r="BR37" s="197" t="s">
        <v>47</v>
      </c>
      <c r="BS37" s="197" t="s">
        <v>48</v>
      </c>
      <c r="BT37" s="197" t="s">
        <v>49</v>
      </c>
    </row>
    <row r="38" spans="1:80" x14ac:dyDescent="0.25">
      <c r="A38" s="136">
        <v>307</v>
      </c>
      <c r="B38" s="137">
        <v>599.5</v>
      </c>
      <c r="C38" s="137">
        <v>2560.5833333333335</v>
      </c>
      <c r="D38" s="137">
        <v>63</v>
      </c>
      <c r="E38" s="137">
        <v>279.66666666666669</v>
      </c>
      <c r="F38" s="137">
        <v>2.1666666666666665</v>
      </c>
      <c r="G38" s="137">
        <v>0</v>
      </c>
      <c r="H38" s="137">
        <v>702.41666666666663</v>
      </c>
      <c r="I38" s="137">
        <v>58.5</v>
      </c>
      <c r="J38" s="137">
        <v>0.83333333333333337</v>
      </c>
      <c r="K38" s="137">
        <v>42.166666666666664</v>
      </c>
      <c r="L38" s="137">
        <v>0</v>
      </c>
      <c r="M38" s="137">
        <v>43.666666666666664</v>
      </c>
      <c r="N38" s="137">
        <v>36.25</v>
      </c>
      <c r="O38" s="137">
        <v>114.41666666666667</v>
      </c>
      <c r="P38" s="137">
        <v>297.58333333333331</v>
      </c>
      <c r="Q38" s="137">
        <v>694.91666666666663</v>
      </c>
      <c r="R38" s="137">
        <v>3470.9166666666665</v>
      </c>
      <c r="S38" s="137">
        <v>1471.8333333333333</v>
      </c>
      <c r="T38" s="138">
        <v>6733.833333333333</v>
      </c>
      <c r="U38" s="139">
        <v>6417.2416666666659</v>
      </c>
      <c r="V38" s="139">
        <v>6195.3316653771763</v>
      </c>
      <c r="W38" s="140">
        <v>8966.5833333333339</v>
      </c>
      <c r="X38" s="141">
        <v>387.88144872226684</v>
      </c>
      <c r="Y38" s="142">
        <v>362.70866186931727</v>
      </c>
      <c r="Z38" s="142">
        <v>193.99444444444444</v>
      </c>
      <c r="AA38" s="142">
        <v>39.666666666666664</v>
      </c>
      <c r="AB38" s="142">
        <v>70.296693768347083</v>
      </c>
      <c r="AC38" s="142">
        <v>158.79237747695987</v>
      </c>
      <c r="AD38" s="148">
        <v>28082.434799999999</v>
      </c>
      <c r="AF38" s="136">
        <v>307</v>
      </c>
      <c r="AG38" s="108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6">
        <v>307</v>
      </c>
      <c r="AW38" s="138"/>
      <c r="AX38" s="220"/>
      <c r="AY38" s="140"/>
      <c r="AZ38" s="221"/>
      <c r="BA38" s="222"/>
      <c r="BB38" s="222"/>
      <c r="BC38" s="222"/>
      <c r="BD38" s="137"/>
      <c r="BE38" s="137"/>
      <c r="BF38" s="137"/>
      <c r="BG38" s="137"/>
      <c r="BH38" s="137"/>
      <c r="BI38" s="137"/>
      <c r="BJ38" s="137"/>
      <c r="BK38" s="137"/>
      <c r="BL38" s="168"/>
      <c r="BM38" s="137">
        <v>0</v>
      </c>
      <c r="BO38" s="201">
        <v>0</v>
      </c>
      <c r="BQ38" s="198">
        <v>19</v>
      </c>
      <c r="BR38" s="198">
        <v>4</v>
      </c>
      <c r="BS38" s="198">
        <v>1</v>
      </c>
      <c r="BT38" s="199">
        <v>22.450000000000003</v>
      </c>
      <c r="CB38" s="206">
        <v>307</v>
      </c>
    </row>
    <row r="39" spans="1:80" x14ac:dyDescent="0.25">
      <c r="A39" s="129">
        <v>308</v>
      </c>
      <c r="B39" s="130">
        <v>777.41666666666663</v>
      </c>
      <c r="C39" s="130">
        <v>2603.9166666666665</v>
      </c>
      <c r="D39" s="130">
        <v>66.166666666666671</v>
      </c>
      <c r="E39" s="130">
        <v>234.16666666666666</v>
      </c>
      <c r="F39" s="130">
        <v>2.0833333333333335</v>
      </c>
      <c r="G39" s="130">
        <v>0</v>
      </c>
      <c r="H39" s="130">
        <v>730.5</v>
      </c>
      <c r="I39" s="130">
        <v>56.333333333333336</v>
      </c>
      <c r="J39" s="130">
        <v>0.33333333333333331</v>
      </c>
      <c r="K39" s="130">
        <v>42.75</v>
      </c>
      <c r="L39" s="130">
        <v>0</v>
      </c>
      <c r="M39" s="130">
        <v>33.166666666666664</v>
      </c>
      <c r="N39" s="130">
        <v>39</v>
      </c>
      <c r="O39" s="130">
        <v>96</v>
      </c>
      <c r="P39" s="130">
        <v>511.83333333333331</v>
      </c>
      <c r="Q39" s="130">
        <v>959.08333333333337</v>
      </c>
      <c r="R39" s="130">
        <v>4569.416666666667</v>
      </c>
      <c r="S39" s="130">
        <v>1898.6666666666667</v>
      </c>
      <c r="T39" s="131">
        <v>8036.666666666667</v>
      </c>
      <c r="U39" s="144">
        <v>7640.25</v>
      </c>
      <c r="V39" s="144">
        <v>7411.506798624544</v>
      </c>
      <c r="W39" s="133">
        <v>10722.166666666666</v>
      </c>
      <c r="X39" s="145">
        <v>461.04699933298338</v>
      </c>
      <c r="Y39" s="134">
        <v>434.11995764420902</v>
      </c>
      <c r="Z39" s="134">
        <v>247.87222222222223</v>
      </c>
      <c r="AA39" s="134">
        <v>47.833333333333336</v>
      </c>
      <c r="AB39" s="134">
        <v>90.98804459270707</v>
      </c>
      <c r="AC39" s="134">
        <v>185.02947737013815</v>
      </c>
      <c r="AD39" s="149">
        <v>33561.1486</v>
      </c>
      <c r="AF39" s="169">
        <v>308</v>
      </c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3"/>
      <c r="AR39" s="223"/>
      <c r="AS39" s="223"/>
      <c r="AT39" s="223"/>
      <c r="AU39" s="223"/>
      <c r="AV39" s="169">
        <v>308</v>
      </c>
      <c r="AW39" s="224"/>
      <c r="AX39" s="225"/>
      <c r="AY39" s="226"/>
      <c r="AZ39" s="227"/>
      <c r="BA39" s="228"/>
      <c r="BB39" s="228"/>
      <c r="BC39" s="228"/>
      <c r="BD39" s="223"/>
      <c r="BE39" s="223"/>
      <c r="BF39" s="223"/>
      <c r="BG39" s="223"/>
      <c r="BH39" s="223"/>
      <c r="BI39" s="223"/>
      <c r="BJ39" s="223"/>
      <c r="BK39" s="223"/>
      <c r="BL39" s="223"/>
      <c r="BM39" s="223">
        <v>0</v>
      </c>
      <c r="BO39" s="201">
        <v>0</v>
      </c>
      <c r="BQ39" s="198">
        <v>19</v>
      </c>
      <c r="BR39" s="198">
        <v>4</v>
      </c>
      <c r="BS39" s="198">
        <v>1</v>
      </c>
      <c r="BT39" s="199">
        <v>22.450000000000003</v>
      </c>
      <c r="CB39" s="206">
        <v>308</v>
      </c>
    </row>
    <row r="40" spans="1:80" x14ac:dyDescent="0.25">
      <c r="A40" s="136">
        <v>309</v>
      </c>
      <c r="B40" s="137">
        <v>90.083333333333329</v>
      </c>
      <c r="C40" s="137">
        <v>299.91666666666669</v>
      </c>
      <c r="D40" s="137">
        <v>1</v>
      </c>
      <c r="E40" s="137">
        <v>5</v>
      </c>
      <c r="F40" s="137">
        <v>0.25</v>
      </c>
      <c r="G40" s="137">
        <v>0</v>
      </c>
      <c r="H40" s="137">
        <v>4.5</v>
      </c>
      <c r="I40" s="137">
        <v>7.5</v>
      </c>
      <c r="J40" s="137">
        <v>0</v>
      </c>
      <c r="K40" s="137">
        <v>4.75</v>
      </c>
      <c r="L40" s="137">
        <v>0</v>
      </c>
      <c r="M40" s="137">
        <v>3.3333333333333335</v>
      </c>
      <c r="N40" s="137">
        <v>0.16666666666666666</v>
      </c>
      <c r="O40" s="137">
        <v>0.66666666666666663</v>
      </c>
      <c r="P40" s="137">
        <v>1.3333333333333333</v>
      </c>
      <c r="Q40" s="137">
        <v>129.41666666666666</v>
      </c>
      <c r="R40" s="137">
        <v>434.41666666666669</v>
      </c>
      <c r="S40" s="137">
        <v>221.16666666666666</v>
      </c>
      <c r="T40" s="138">
        <v>749.16666666666674</v>
      </c>
      <c r="U40" s="139">
        <v>745.5</v>
      </c>
      <c r="V40" s="139">
        <v>722.24300852496606</v>
      </c>
      <c r="W40" s="140">
        <v>982.33333333333326</v>
      </c>
      <c r="X40" s="141">
        <v>36.799453569306507</v>
      </c>
      <c r="Y40" s="142">
        <v>39.91015287721509</v>
      </c>
      <c r="Z40" s="142">
        <v>31.690277777777776</v>
      </c>
      <c r="AA40" s="142">
        <v>29.473611111111111</v>
      </c>
      <c r="AB40" s="142">
        <v>11.430444412613532</v>
      </c>
      <c r="AC40" s="142">
        <v>12.684504578346488</v>
      </c>
      <c r="AD40" s="148">
        <v>3271.6716000000006</v>
      </c>
      <c r="AF40" s="136">
        <v>309</v>
      </c>
      <c r="AG40" s="108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6">
        <v>309</v>
      </c>
      <c r="AW40" s="138"/>
      <c r="AX40" s="220"/>
      <c r="AY40" s="140"/>
      <c r="AZ40" s="221"/>
      <c r="BA40" s="222"/>
      <c r="BB40" s="222"/>
      <c r="BC40" s="222"/>
      <c r="BD40" s="137"/>
      <c r="BE40" s="137"/>
      <c r="BF40" s="137"/>
      <c r="BG40" s="137"/>
      <c r="BH40" s="137"/>
      <c r="BI40" s="137"/>
      <c r="BJ40" s="137"/>
      <c r="BK40" s="137"/>
      <c r="BL40" s="168"/>
      <c r="BM40" s="137">
        <v>0</v>
      </c>
      <c r="BO40" s="201">
        <v>0</v>
      </c>
      <c r="BQ40" s="198">
        <v>20</v>
      </c>
      <c r="BR40" s="198">
        <v>4</v>
      </c>
      <c r="BS40" s="198">
        <v>7</v>
      </c>
      <c r="BT40" s="199">
        <v>22.450000000000003</v>
      </c>
      <c r="CB40" s="206">
        <v>309</v>
      </c>
    </row>
    <row r="41" spans="1:80" x14ac:dyDescent="0.25">
      <c r="A41" s="129">
        <v>310</v>
      </c>
      <c r="B41" s="130">
        <v>13520.333333333334</v>
      </c>
      <c r="C41" s="130">
        <v>27682.5</v>
      </c>
      <c r="D41" s="130">
        <v>1970</v>
      </c>
      <c r="E41" s="130">
        <v>5172.166666666667</v>
      </c>
      <c r="F41" s="130">
        <v>14.333333333333334</v>
      </c>
      <c r="G41" s="130">
        <v>0.25</v>
      </c>
      <c r="H41" s="130">
        <v>3187.4166666666665</v>
      </c>
      <c r="I41" s="130">
        <v>1256.1666666666667</v>
      </c>
      <c r="J41" s="130">
        <v>3.6666666666666665</v>
      </c>
      <c r="K41" s="130">
        <v>318.25</v>
      </c>
      <c r="L41" s="130">
        <v>0</v>
      </c>
      <c r="M41" s="130">
        <v>398.41666666666669</v>
      </c>
      <c r="N41" s="130">
        <v>77</v>
      </c>
      <c r="O41" s="130">
        <v>809.25</v>
      </c>
      <c r="P41" s="130">
        <v>1179.5833333333333</v>
      </c>
      <c r="Q41" s="130">
        <v>14753.833333333334</v>
      </c>
      <c r="R41" s="130">
        <v>28390.75</v>
      </c>
      <c r="S41" s="130">
        <v>31053.416666666668</v>
      </c>
      <c r="T41" s="131">
        <v>63236.666666666664</v>
      </c>
      <c r="U41" s="144">
        <v>59543.575000000004</v>
      </c>
      <c r="V41" s="144">
        <v>57296.408606991907</v>
      </c>
      <c r="W41" s="133">
        <v>98733.916666666657</v>
      </c>
      <c r="X41" s="145">
        <v>4012.2316469285856</v>
      </c>
      <c r="Y41" s="134">
        <v>3999.7239777088685</v>
      </c>
      <c r="Z41" s="134">
        <v>2145.8527777777776</v>
      </c>
      <c r="AA41" s="134">
        <v>1069.6690476190474</v>
      </c>
      <c r="AB41" s="134">
        <v>1482.3681553604038</v>
      </c>
      <c r="AC41" s="134">
        <v>1264.9317457840909</v>
      </c>
      <c r="AD41" s="149">
        <v>259924.3989</v>
      </c>
      <c r="AF41" s="169">
        <v>310</v>
      </c>
      <c r="AG41" s="223"/>
      <c r="AH41" s="223"/>
      <c r="AI41" s="223"/>
      <c r="AJ41" s="223"/>
      <c r="AK41" s="223"/>
      <c r="AL41" s="223"/>
      <c r="AM41" s="223"/>
      <c r="AN41" s="223"/>
      <c r="AO41" s="223"/>
      <c r="AP41" s="223"/>
      <c r="AQ41" s="223"/>
      <c r="AR41" s="223"/>
      <c r="AS41" s="223"/>
      <c r="AT41" s="223"/>
      <c r="AU41" s="223"/>
      <c r="AV41" s="169">
        <v>310</v>
      </c>
      <c r="AW41" s="224"/>
      <c r="AX41" s="225"/>
      <c r="AY41" s="226"/>
      <c r="AZ41" s="227"/>
      <c r="BA41" s="228"/>
      <c r="BB41" s="228"/>
      <c r="BC41" s="228"/>
      <c r="BD41" s="223"/>
      <c r="BE41" s="223"/>
      <c r="BF41" s="223"/>
      <c r="BG41" s="223"/>
      <c r="BH41" s="223"/>
      <c r="BI41" s="223"/>
      <c r="BJ41" s="223"/>
      <c r="BK41" s="223"/>
      <c r="BL41" s="223"/>
      <c r="BM41" s="223">
        <v>0</v>
      </c>
      <c r="BO41" s="201">
        <v>0</v>
      </c>
      <c r="BQ41" s="198">
        <v>20</v>
      </c>
      <c r="BR41" s="198">
        <v>4</v>
      </c>
      <c r="BS41" s="198">
        <v>7</v>
      </c>
      <c r="BT41" s="199">
        <v>22.450000000000003</v>
      </c>
      <c r="CB41" s="206">
        <v>310</v>
      </c>
    </row>
    <row r="42" spans="1:80" x14ac:dyDescent="0.25">
      <c r="A42" s="136">
        <v>311</v>
      </c>
      <c r="B42" s="137">
        <v>3001</v>
      </c>
      <c r="C42" s="137">
        <v>5999.333333333333</v>
      </c>
      <c r="D42" s="137">
        <v>287.33333333333331</v>
      </c>
      <c r="E42" s="137">
        <v>734.5</v>
      </c>
      <c r="F42" s="137">
        <v>2.1666666666666665</v>
      </c>
      <c r="G42" s="137">
        <v>0</v>
      </c>
      <c r="H42" s="137">
        <v>1798</v>
      </c>
      <c r="I42" s="137">
        <v>283.16666666666669</v>
      </c>
      <c r="J42" s="137">
        <v>0.91666666666666663</v>
      </c>
      <c r="K42" s="137">
        <v>141.83333333333334</v>
      </c>
      <c r="L42" s="137">
        <v>0</v>
      </c>
      <c r="M42" s="137">
        <v>115.08333333333333</v>
      </c>
      <c r="N42" s="137">
        <v>26.666666666666668</v>
      </c>
      <c r="O42" s="137">
        <v>133.41666666666666</v>
      </c>
      <c r="P42" s="137">
        <v>279</v>
      </c>
      <c r="Q42" s="137">
        <v>3153.25</v>
      </c>
      <c r="R42" s="137">
        <v>5562.5</v>
      </c>
      <c r="S42" s="137">
        <v>6575</v>
      </c>
      <c r="T42" s="138">
        <v>12862</v>
      </c>
      <c r="U42" s="139">
        <v>12281.799999999997</v>
      </c>
      <c r="V42" s="139">
        <v>11805.683410272941</v>
      </c>
      <c r="W42" s="140">
        <v>21518.166666666664</v>
      </c>
      <c r="X42" s="141">
        <v>915.41062219943797</v>
      </c>
      <c r="Y42" s="142">
        <v>871.75005771744588</v>
      </c>
      <c r="Z42" s="142">
        <v>380.48194444444442</v>
      </c>
      <c r="AA42" s="142">
        <v>144.12817460317461</v>
      </c>
      <c r="AB42" s="142">
        <v>314.09405599803199</v>
      </c>
      <c r="AC42" s="142">
        <v>300.65828310070299</v>
      </c>
      <c r="AD42" s="148">
        <v>53567.119999999995</v>
      </c>
      <c r="AF42" s="136">
        <v>311</v>
      </c>
      <c r="AG42" s="108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6">
        <v>311</v>
      </c>
      <c r="AW42" s="138"/>
      <c r="AX42" s="220"/>
      <c r="AY42" s="140"/>
      <c r="AZ42" s="221"/>
      <c r="BA42" s="222"/>
      <c r="BB42" s="222"/>
      <c r="BC42" s="222"/>
      <c r="BD42" s="137"/>
      <c r="BE42" s="137"/>
      <c r="BF42" s="137"/>
      <c r="BG42" s="137"/>
      <c r="BH42" s="137"/>
      <c r="BI42" s="137"/>
      <c r="BJ42" s="137"/>
      <c r="BK42" s="137"/>
      <c r="BL42" s="168"/>
      <c r="BM42" s="137">
        <v>0</v>
      </c>
      <c r="BO42" s="201">
        <v>0</v>
      </c>
      <c r="BQ42" s="198">
        <v>20</v>
      </c>
      <c r="BR42" s="198">
        <v>4</v>
      </c>
      <c r="BS42" s="198">
        <v>7</v>
      </c>
      <c r="BT42" s="199">
        <v>22.450000000000003</v>
      </c>
      <c r="CB42" s="206">
        <v>311</v>
      </c>
    </row>
    <row r="43" spans="1:80" x14ac:dyDescent="0.25">
      <c r="A43" s="129">
        <v>312</v>
      </c>
      <c r="B43" s="130">
        <v>7491.333333333333</v>
      </c>
      <c r="C43" s="130">
        <v>17352.416666666668</v>
      </c>
      <c r="D43" s="130">
        <v>762.33333333333337</v>
      </c>
      <c r="E43" s="130">
        <v>2181.3333333333335</v>
      </c>
      <c r="F43" s="130">
        <v>19</v>
      </c>
      <c r="G43" s="130">
        <v>0</v>
      </c>
      <c r="H43" s="130">
        <v>3737.9166666666665</v>
      </c>
      <c r="I43" s="130">
        <v>756.25</v>
      </c>
      <c r="J43" s="130">
        <v>1.9166666666666667</v>
      </c>
      <c r="K43" s="130">
        <v>302.08333333333331</v>
      </c>
      <c r="L43" s="130">
        <v>0</v>
      </c>
      <c r="M43" s="130">
        <v>280.91666666666669</v>
      </c>
      <c r="N43" s="130">
        <v>47.083333333333336</v>
      </c>
      <c r="O43" s="130">
        <v>378.91666666666669</v>
      </c>
      <c r="P43" s="130">
        <v>739.16666666666663</v>
      </c>
      <c r="Q43" s="130">
        <v>7498.083333333333</v>
      </c>
      <c r="R43" s="130">
        <v>17315.833333333332</v>
      </c>
      <c r="S43" s="130">
        <v>16130.666666666666</v>
      </c>
      <c r="T43" s="131">
        <v>38239.75</v>
      </c>
      <c r="U43" s="144">
        <v>36561.366666666669</v>
      </c>
      <c r="V43" s="144">
        <v>35163.172626405903</v>
      </c>
      <c r="W43" s="133">
        <v>58864.583333333328</v>
      </c>
      <c r="X43" s="145">
        <v>2478.0634106676443</v>
      </c>
      <c r="Y43" s="134">
        <v>2382.7284318858224</v>
      </c>
      <c r="Z43" s="134">
        <v>1138.8819444444446</v>
      </c>
      <c r="AA43" s="134">
        <v>397.56904761904758</v>
      </c>
      <c r="AB43" s="134">
        <v>768.78601514491095</v>
      </c>
      <c r="AC43" s="134">
        <v>854.63869776136676</v>
      </c>
      <c r="AD43" s="149">
        <v>159509.1372</v>
      </c>
      <c r="AF43" s="169">
        <v>312</v>
      </c>
      <c r="AG43" s="223"/>
      <c r="AH43" s="223"/>
      <c r="AI43" s="223"/>
      <c r="AJ43" s="223"/>
      <c r="AK43" s="223"/>
      <c r="AL43" s="223"/>
      <c r="AM43" s="223"/>
      <c r="AN43" s="223"/>
      <c r="AO43" s="223"/>
      <c r="AP43" s="223"/>
      <c r="AQ43" s="223"/>
      <c r="AR43" s="223"/>
      <c r="AS43" s="223"/>
      <c r="AT43" s="223"/>
      <c r="AU43" s="223"/>
      <c r="AV43" s="169">
        <v>312</v>
      </c>
      <c r="AW43" s="224"/>
      <c r="AX43" s="225"/>
      <c r="AY43" s="226"/>
      <c r="AZ43" s="227"/>
      <c r="BA43" s="228"/>
      <c r="BB43" s="228"/>
      <c r="BC43" s="228"/>
      <c r="BD43" s="223"/>
      <c r="BE43" s="223"/>
      <c r="BF43" s="223"/>
      <c r="BG43" s="223"/>
      <c r="BH43" s="223"/>
      <c r="BI43" s="223"/>
      <c r="BJ43" s="223"/>
      <c r="BK43" s="223"/>
      <c r="BL43" s="223"/>
      <c r="BM43" s="223">
        <v>0</v>
      </c>
      <c r="BO43" s="201">
        <v>0</v>
      </c>
      <c r="BQ43" s="198">
        <v>20</v>
      </c>
      <c r="BR43" s="198">
        <v>4</v>
      </c>
      <c r="BS43" s="198">
        <v>7</v>
      </c>
      <c r="BT43" s="199">
        <v>22.450000000000003</v>
      </c>
      <c r="CB43" s="206">
        <v>312</v>
      </c>
    </row>
    <row r="44" spans="1:80" x14ac:dyDescent="0.25">
      <c r="A44" s="136">
        <v>313</v>
      </c>
      <c r="B44" s="137">
        <v>13794.5</v>
      </c>
      <c r="C44" s="137">
        <v>26919.333333333332</v>
      </c>
      <c r="D44" s="137">
        <v>1869.1666666666667</v>
      </c>
      <c r="E44" s="137">
        <v>4380.25</v>
      </c>
      <c r="F44" s="137">
        <v>22.25</v>
      </c>
      <c r="G44" s="137">
        <v>0</v>
      </c>
      <c r="H44" s="137">
        <v>3594.6666666666665</v>
      </c>
      <c r="I44" s="137">
        <v>816.5</v>
      </c>
      <c r="J44" s="137">
        <v>4</v>
      </c>
      <c r="K44" s="137">
        <v>330.5</v>
      </c>
      <c r="L44" s="137">
        <v>0</v>
      </c>
      <c r="M44" s="137">
        <v>426.66666666666669</v>
      </c>
      <c r="N44" s="137">
        <v>151.33333333333334</v>
      </c>
      <c r="O44" s="137">
        <v>1027.8333333333333</v>
      </c>
      <c r="P44" s="137">
        <v>1543.1666666666667</v>
      </c>
      <c r="Q44" s="137">
        <v>17458.666666666668</v>
      </c>
      <c r="R44" s="137">
        <v>31614.166666666668</v>
      </c>
      <c r="S44" s="137">
        <v>34150.166666666664</v>
      </c>
      <c r="T44" s="138">
        <v>65391.666666666672</v>
      </c>
      <c r="U44" s="139">
        <v>61991.93333333332</v>
      </c>
      <c r="V44" s="139">
        <v>59849.234616519818</v>
      </c>
      <c r="W44" s="140">
        <v>103953</v>
      </c>
      <c r="X44" s="141">
        <v>4354.2421142200028</v>
      </c>
      <c r="Y44" s="142">
        <v>4210.1695034697796</v>
      </c>
      <c r="Z44" s="142">
        <v>2025.3500000000001</v>
      </c>
      <c r="AA44" s="142">
        <v>795.79861111111131</v>
      </c>
      <c r="AB44" s="142">
        <v>1629.749107328598</v>
      </c>
      <c r="AC44" s="142">
        <v>1362.2465034457023</v>
      </c>
      <c r="AD44" s="148">
        <v>271319.22080000001</v>
      </c>
      <c r="AF44" s="136">
        <v>313</v>
      </c>
      <c r="AG44" s="108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6">
        <v>313</v>
      </c>
      <c r="AW44" s="138"/>
      <c r="AX44" s="220"/>
      <c r="AY44" s="140"/>
      <c r="AZ44" s="221"/>
      <c r="BA44" s="222"/>
      <c r="BB44" s="222"/>
      <c r="BC44" s="222"/>
      <c r="BD44" s="137"/>
      <c r="BE44" s="137"/>
      <c r="BF44" s="137"/>
      <c r="BG44" s="137"/>
      <c r="BH44" s="137"/>
      <c r="BI44" s="137"/>
      <c r="BJ44" s="137"/>
      <c r="BK44" s="137"/>
      <c r="BL44" s="168"/>
      <c r="BM44" s="137">
        <v>0</v>
      </c>
      <c r="BN44" s="106"/>
      <c r="BO44" s="201">
        <v>0</v>
      </c>
      <c r="BQ44" s="198">
        <v>20</v>
      </c>
      <c r="BR44" s="198">
        <v>4</v>
      </c>
      <c r="BS44" s="198">
        <v>7</v>
      </c>
      <c r="BT44" s="199">
        <v>22.450000000000003</v>
      </c>
      <c r="CB44" s="206">
        <v>313</v>
      </c>
    </row>
    <row r="45" spans="1:80" x14ac:dyDescent="0.25">
      <c r="A45" s="129">
        <v>314</v>
      </c>
      <c r="B45" s="130">
        <v>5559.666666666667</v>
      </c>
      <c r="C45" s="130">
        <v>7944.333333333333</v>
      </c>
      <c r="D45" s="130">
        <v>757.75</v>
      </c>
      <c r="E45" s="130">
        <v>462.75</v>
      </c>
      <c r="F45" s="130">
        <v>7.833333333333333</v>
      </c>
      <c r="G45" s="130">
        <v>0.83333333333333337</v>
      </c>
      <c r="H45" s="130">
        <v>855.75</v>
      </c>
      <c r="I45" s="130">
        <v>155.66666666666666</v>
      </c>
      <c r="J45" s="130">
        <v>5.166666666666667</v>
      </c>
      <c r="K45" s="130">
        <v>163.41666666666666</v>
      </c>
      <c r="L45" s="130">
        <v>0</v>
      </c>
      <c r="M45" s="130">
        <v>208.91666666666666</v>
      </c>
      <c r="N45" s="130">
        <v>42.666666666666664</v>
      </c>
      <c r="O45" s="130">
        <v>335.66666666666669</v>
      </c>
      <c r="P45" s="130">
        <v>353</v>
      </c>
      <c r="Q45" s="130">
        <v>7826.75</v>
      </c>
      <c r="R45" s="130">
        <v>11364.75</v>
      </c>
      <c r="S45" s="130">
        <v>14479.833333333334</v>
      </c>
      <c r="T45" s="131">
        <v>20552.833333333328</v>
      </c>
      <c r="U45" s="144">
        <v>20098.683333333334</v>
      </c>
      <c r="V45" s="144">
        <v>19538.733873343364</v>
      </c>
      <c r="W45" s="133">
        <v>36044.916666666664</v>
      </c>
      <c r="X45" s="145">
        <v>1439.4922693756789</v>
      </c>
      <c r="Y45" s="134">
        <v>1459.8879020428146</v>
      </c>
      <c r="Z45" s="134">
        <v>848.8125</v>
      </c>
      <c r="AA45" s="134">
        <v>427.62301587301585</v>
      </c>
      <c r="AB45" s="134">
        <v>691.39352700757172</v>
      </c>
      <c r="AC45" s="134">
        <v>374.0493711840536</v>
      </c>
      <c r="AD45" s="149">
        <v>88456.193199999994</v>
      </c>
      <c r="AF45" s="169">
        <v>314</v>
      </c>
      <c r="AG45" s="223"/>
      <c r="AH45" s="223"/>
      <c r="AI45" s="223"/>
      <c r="AJ45" s="223"/>
      <c r="AK45" s="223"/>
      <c r="AL45" s="223"/>
      <c r="AM45" s="223"/>
      <c r="AN45" s="223"/>
      <c r="AO45" s="223"/>
      <c r="AP45" s="223"/>
      <c r="AQ45" s="223"/>
      <c r="AR45" s="223"/>
      <c r="AS45" s="223"/>
      <c r="AT45" s="223"/>
      <c r="AU45" s="223"/>
      <c r="AV45" s="169">
        <v>314</v>
      </c>
      <c r="AW45" s="224"/>
      <c r="AX45" s="225"/>
      <c r="AY45" s="226"/>
      <c r="AZ45" s="227"/>
      <c r="BA45" s="228"/>
      <c r="BB45" s="228"/>
      <c r="BC45" s="228"/>
      <c r="BD45" s="223"/>
      <c r="BE45" s="223"/>
      <c r="BF45" s="223"/>
      <c r="BG45" s="223"/>
      <c r="BH45" s="223"/>
      <c r="BI45" s="223"/>
      <c r="BJ45" s="223"/>
      <c r="BK45" s="223"/>
      <c r="BL45" s="223"/>
      <c r="BM45" s="223">
        <v>0</v>
      </c>
      <c r="BO45" s="201">
        <v>0</v>
      </c>
      <c r="BQ45" s="198">
        <v>20</v>
      </c>
      <c r="BR45" s="198">
        <v>4</v>
      </c>
      <c r="BS45" s="198">
        <v>7</v>
      </c>
      <c r="BT45" s="199">
        <v>22.450000000000003</v>
      </c>
      <c r="CB45" s="206">
        <v>314</v>
      </c>
    </row>
    <row r="46" spans="1:80" x14ac:dyDescent="0.25">
      <c r="A46" s="136">
        <v>316</v>
      </c>
      <c r="B46" s="137">
        <v>28823.583333333332</v>
      </c>
      <c r="C46" s="137">
        <v>58771.416666666664</v>
      </c>
      <c r="D46" s="137">
        <v>3262.25</v>
      </c>
      <c r="E46" s="137">
        <v>8606.3333333333339</v>
      </c>
      <c r="F46" s="137">
        <v>27.416666666666668</v>
      </c>
      <c r="G46" s="137">
        <v>0.16666666666666666</v>
      </c>
      <c r="H46" s="137">
        <v>6170.083333333333</v>
      </c>
      <c r="I46" s="137">
        <v>1490.4166666666667</v>
      </c>
      <c r="J46" s="137">
        <v>14.75</v>
      </c>
      <c r="K46" s="137">
        <v>1080.25</v>
      </c>
      <c r="L46" s="137">
        <v>0</v>
      </c>
      <c r="M46" s="137">
        <v>1113.6666666666667</v>
      </c>
      <c r="N46" s="137">
        <v>372.66666666666669</v>
      </c>
      <c r="O46" s="137">
        <v>1761.6666666666667</v>
      </c>
      <c r="P46" s="137">
        <v>2662.75</v>
      </c>
      <c r="Q46" s="137">
        <v>33517.333333333336</v>
      </c>
      <c r="R46" s="137">
        <v>63062.083333333336</v>
      </c>
      <c r="S46" s="137">
        <v>67364.833333333328</v>
      </c>
      <c r="T46" s="138">
        <v>135711.33333333334</v>
      </c>
      <c r="U46" s="139">
        <v>129216.15833333333</v>
      </c>
      <c r="V46" s="139">
        <v>124545.1577318576</v>
      </c>
      <c r="W46" s="140">
        <v>210736.83333333337</v>
      </c>
      <c r="X46" s="141">
        <v>8543.6117928219737</v>
      </c>
      <c r="Y46" s="142">
        <v>8533.4639426629237</v>
      </c>
      <c r="Z46" s="142">
        <v>4822.8374999999996</v>
      </c>
      <c r="AA46" s="142">
        <v>2129.2831349206349</v>
      </c>
      <c r="AB46" s="142">
        <v>3214.1853510175301</v>
      </c>
      <c r="AC46" s="142">
        <v>2664.713220902222</v>
      </c>
      <c r="AD46" s="148">
        <v>564753.41119999997</v>
      </c>
      <c r="AF46" s="136">
        <v>316</v>
      </c>
      <c r="AG46" s="108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6">
        <v>316</v>
      </c>
      <c r="AW46" s="138"/>
      <c r="AX46" s="220"/>
      <c r="AY46" s="140"/>
      <c r="AZ46" s="221"/>
      <c r="BA46" s="222"/>
      <c r="BB46" s="222"/>
      <c r="BC46" s="222"/>
      <c r="BD46" s="137"/>
      <c r="BE46" s="137"/>
      <c r="BF46" s="137"/>
      <c r="BG46" s="137"/>
      <c r="BH46" s="137"/>
      <c r="BI46" s="137"/>
      <c r="BJ46" s="137"/>
      <c r="BK46" s="137"/>
      <c r="BL46" s="168"/>
      <c r="BM46" s="137">
        <v>0</v>
      </c>
      <c r="BO46" s="201">
        <v>0</v>
      </c>
      <c r="BQ46" s="198">
        <v>20</v>
      </c>
      <c r="BR46" s="198">
        <v>4</v>
      </c>
      <c r="BS46" s="198">
        <v>7</v>
      </c>
      <c r="BT46" s="199">
        <v>22.450000000000003</v>
      </c>
      <c r="CB46" s="206">
        <v>316</v>
      </c>
    </row>
    <row r="47" spans="1:80" x14ac:dyDescent="0.25">
      <c r="A47" s="129">
        <v>317</v>
      </c>
      <c r="B47" s="130">
        <v>11832.333333333334</v>
      </c>
      <c r="C47" s="130">
        <v>29908.583333333332</v>
      </c>
      <c r="D47" s="130">
        <v>1195.8333333333333</v>
      </c>
      <c r="E47" s="130">
        <v>4164.916666666667</v>
      </c>
      <c r="F47" s="130">
        <v>25.833333333333332</v>
      </c>
      <c r="G47" s="130">
        <v>0.16666666666666666</v>
      </c>
      <c r="H47" s="130">
        <v>8235.75</v>
      </c>
      <c r="I47" s="130">
        <v>1206.25</v>
      </c>
      <c r="J47" s="130">
        <v>2.25</v>
      </c>
      <c r="K47" s="130">
        <v>572.75</v>
      </c>
      <c r="L47" s="130">
        <v>0</v>
      </c>
      <c r="M47" s="130">
        <v>716.91666666666663</v>
      </c>
      <c r="N47" s="130">
        <v>128.66666666666666</v>
      </c>
      <c r="O47" s="130">
        <v>753.08333333333337</v>
      </c>
      <c r="P47" s="130">
        <v>1086.5833333333333</v>
      </c>
      <c r="Q47" s="130">
        <v>12281.166666666666</v>
      </c>
      <c r="R47" s="130">
        <v>27436.5</v>
      </c>
      <c r="S47" s="130">
        <v>26062.416666666668</v>
      </c>
      <c r="T47" s="131">
        <v>64043</v>
      </c>
      <c r="U47" s="144">
        <v>61000.758333333339</v>
      </c>
      <c r="V47" s="144">
        <v>58571.269187119411</v>
      </c>
      <c r="W47" s="133">
        <v>99547.583333333328</v>
      </c>
      <c r="X47" s="145">
        <v>4097.8994663866515</v>
      </c>
      <c r="Y47" s="134">
        <v>4032.6249627695506</v>
      </c>
      <c r="Z47" s="134">
        <v>2081.3722222222223</v>
      </c>
      <c r="AA47" s="134">
        <v>937.55972222222226</v>
      </c>
      <c r="AB47" s="134">
        <v>1243.9539005204049</v>
      </c>
      <c r="AC47" s="134">
        <v>1426.9727829331232</v>
      </c>
      <c r="AD47" s="149">
        <v>265775.03210000007</v>
      </c>
      <c r="AF47" s="169">
        <v>317</v>
      </c>
      <c r="AG47" s="223"/>
      <c r="AH47" s="223"/>
      <c r="AI47" s="223"/>
      <c r="AJ47" s="223"/>
      <c r="AK47" s="223"/>
      <c r="AL47" s="223"/>
      <c r="AM47" s="223"/>
      <c r="AN47" s="223"/>
      <c r="AO47" s="223"/>
      <c r="AP47" s="223"/>
      <c r="AQ47" s="223"/>
      <c r="AR47" s="223"/>
      <c r="AS47" s="223"/>
      <c r="AT47" s="223"/>
      <c r="AU47" s="223"/>
      <c r="AV47" s="169">
        <v>317</v>
      </c>
      <c r="AW47" s="224"/>
      <c r="AX47" s="225"/>
      <c r="AY47" s="226"/>
      <c r="AZ47" s="227"/>
      <c r="BA47" s="228"/>
      <c r="BB47" s="228"/>
      <c r="BC47" s="228"/>
      <c r="BD47" s="223"/>
      <c r="BE47" s="223"/>
      <c r="BF47" s="223"/>
      <c r="BG47" s="223"/>
      <c r="BH47" s="223"/>
      <c r="BI47" s="223"/>
      <c r="BJ47" s="223"/>
      <c r="BK47" s="223"/>
      <c r="BL47" s="223"/>
      <c r="BM47" s="223">
        <v>0</v>
      </c>
      <c r="BN47" s="106"/>
      <c r="BO47" s="201">
        <v>0</v>
      </c>
      <c r="BQ47" s="198">
        <v>20</v>
      </c>
      <c r="BR47" s="198">
        <v>4</v>
      </c>
      <c r="BS47" s="198">
        <v>7</v>
      </c>
      <c r="BT47" s="199">
        <v>22.450000000000003</v>
      </c>
      <c r="CB47" s="206">
        <v>317</v>
      </c>
    </row>
    <row r="48" spans="1:80" x14ac:dyDescent="0.25">
      <c r="A48" s="136">
        <v>318</v>
      </c>
      <c r="B48" s="137">
        <v>1562.5833333333333</v>
      </c>
      <c r="C48" s="137">
        <v>3491.5833333333335</v>
      </c>
      <c r="D48" s="137">
        <v>267.58333333333331</v>
      </c>
      <c r="E48" s="137">
        <v>683.16666666666663</v>
      </c>
      <c r="F48" s="137">
        <v>2.8333333333333335</v>
      </c>
      <c r="G48" s="137">
        <v>0</v>
      </c>
      <c r="H48" s="137">
        <v>418.58333333333331</v>
      </c>
      <c r="I48" s="137">
        <v>93.833333333333329</v>
      </c>
      <c r="J48" s="137">
        <v>0.25</v>
      </c>
      <c r="K48" s="137">
        <v>0</v>
      </c>
      <c r="L48" s="137">
        <v>0</v>
      </c>
      <c r="M48" s="137">
        <v>35.083333333333336</v>
      </c>
      <c r="N48" s="137">
        <v>19.416666666666668</v>
      </c>
      <c r="O48" s="137">
        <v>144.41666666666666</v>
      </c>
      <c r="P48" s="137">
        <v>215.41666666666666</v>
      </c>
      <c r="Q48" s="137">
        <v>2020</v>
      </c>
      <c r="R48" s="137">
        <v>4111</v>
      </c>
      <c r="S48" s="137">
        <v>3994.5833333333335</v>
      </c>
      <c r="T48" s="138">
        <v>8558.75</v>
      </c>
      <c r="U48" s="139">
        <v>8041.1416666666673</v>
      </c>
      <c r="V48" s="139">
        <v>7761.7898552188553</v>
      </c>
      <c r="W48" s="140">
        <v>13065.75</v>
      </c>
      <c r="X48" s="141">
        <v>526.46261693429881</v>
      </c>
      <c r="Y48" s="142">
        <v>528.82775579574718</v>
      </c>
      <c r="Z48" s="142">
        <v>263.7</v>
      </c>
      <c r="AA48" s="142">
        <v>157.9468253968254</v>
      </c>
      <c r="AB48" s="142">
        <v>189.21497584541063</v>
      </c>
      <c r="AC48" s="142">
        <v>168.62382054444407</v>
      </c>
      <c r="AD48" s="148">
        <v>35162.381500000003</v>
      </c>
      <c r="AF48" s="136">
        <v>318</v>
      </c>
      <c r="AG48" s="108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6">
        <v>318</v>
      </c>
      <c r="AW48" s="138"/>
      <c r="AX48" s="220"/>
      <c r="AY48" s="140"/>
      <c r="AZ48" s="221"/>
      <c r="BA48" s="222"/>
      <c r="BB48" s="222"/>
      <c r="BC48" s="222"/>
      <c r="BD48" s="137"/>
      <c r="BE48" s="137"/>
      <c r="BF48" s="137"/>
      <c r="BG48" s="137"/>
      <c r="BH48" s="137"/>
      <c r="BI48" s="137"/>
      <c r="BJ48" s="137"/>
      <c r="BK48" s="137"/>
      <c r="BL48" s="168"/>
      <c r="BM48" s="137">
        <v>0</v>
      </c>
      <c r="BN48" s="106"/>
      <c r="BO48" s="201"/>
      <c r="BQ48" s="198"/>
      <c r="BR48" s="198"/>
      <c r="BS48" s="198"/>
      <c r="BT48" s="199"/>
      <c r="CB48" s="14"/>
    </row>
    <row r="49" spans="1:80" x14ac:dyDescent="0.25">
      <c r="A49" s="129">
        <v>319</v>
      </c>
      <c r="B49" s="130">
        <v>2905.6666666666665</v>
      </c>
      <c r="C49" s="130">
        <v>10646.166666666666</v>
      </c>
      <c r="D49" s="130">
        <v>268.83333333333331</v>
      </c>
      <c r="E49" s="130">
        <v>1174.6666666666667</v>
      </c>
      <c r="F49" s="130">
        <v>2.75</v>
      </c>
      <c r="G49" s="130">
        <v>0</v>
      </c>
      <c r="H49" s="130">
        <v>591.33333333333337</v>
      </c>
      <c r="I49" s="130">
        <v>222.83333333333334</v>
      </c>
      <c r="J49" s="130">
        <v>3.5</v>
      </c>
      <c r="K49" s="130">
        <v>288.41666666666669</v>
      </c>
      <c r="L49" s="130">
        <v>0</v>
      </c>
      <c r="M49" s="130">
        <v>157.91666666666666</v>
      </c>
      <c r="N49" s="130">
        <v>63</v>
      </c>
      <c r="O49" s="130">
        <v>105.41666666666667</v>
      </c>
      <c r="P49" s="130">
        <v>434.41666666666669</v>
      </c>
      <c r="Q49" s="130">
        <v>3794.1666666666665</v>
      </c>
      <c r="R49" s="130">
        <v>12725.25</v>
      </c>
      <c r="S49" s="130">
        <v>7074.083333333333</v>
      </c>
      <c r="T49" s="131">
        <v>25496.083333333328</v>
      </c>
      <c r="U49" s="144">
        <v>24574.074999999997</v>
      </c>
      <c r="V49" s="144">
        <v>23697.989713947991</v>
      </c>
      <c r="W49" s="133">
        <v>33384.333333333336</v>
      </c>
      <c r="X49" s="145">
        <v>1426.2101292840136</v>
      </c>
      <c r="Y49" s="134">
        <v>1352.555541960113</v>
      </c>
      <c r="Z49" s="134">
        <v>468.87638888888887</v>
      </c>
      <c r="AA49" s="134">
        <v>283.57619047619045</v>
      </c>
      <c r="AB49" s="134">
        <v>337.66650280180028</v>
      </c>
      <c r="AC49" s="134">
        <v>544.27181324110666</v>
      </c>
      <c r="AD49" s="149">
        <v>107429.54310000001</v>
      </c>
      <c r="AF49" s="169">
        <v>319</v>
      </c>
      <c r="AG49" s="223"/>
      <c r="AH49" s="223"/>
      <c r="AI49" s="223"/>
      <c r="AJ49" s="223"/>
      <c r="AK49" s="223"/>
      <c r="AL49" s="223"/>
      <c r="AM49" s="223"/>
      <c r="AN49" s="223"/>
      <c r="AO49" s="223"/>
      <c r="AP49" s="223"/>
      <c r="AQ49" s="223"/>
      <c r="AR49" s="223"/>
      <c r="AS49" s="223"/>
      <c r="AT49" s="223"/>
      <c r="AU49" s="223"/>
      <c r="AV49" s="169">
        <v>319</v>
      </c>
      <c r="AW49" s="224"/>
      <c r="AX49" s="225"/>
      <c r="AY49" s="226"/>
      <c r="AZ49" s="227"/>
      <c r="BA49" s="228"/>
      <c r="BB49" s="228"/>
      <c r="BC49" s="228"/>
      <c r="BD49" s="223"/>
      <c r="BE49" s="223"/>
      <c r="BF49" s="223"/>
      <c r="BG49" s="223"/>
      <c r="BH49" s="223"/>
      <c r="BI49" s="223"/>
      <c r="BJ49" s="223"/>
      <c r="BK49" s="223"/>
      <c r="BL49" s="223"/>
      <c r="BM49" s="223">
        <v>0</v>
      </c>
      <c r="BO49" s="201">
        <v>0</v>
      </c>
      <c r="BQ49" s="198">
        <v>20</v>
      </c>
      <c r="BR49" s="198">
        <v>4</v>
      </c>
      <c r="BS49" s="198">
        <v>6</v>
      </c>
      <c r="BT49" s="199">
        <v>22.450000000000003</v>
      </c>
      <c r="CB49" s="206">
        <v>319</v>
      </c>
    </row>
    <row r="50" spans="1:80" x14ac:dyDescent="0.25">
      <c r="A50" s="136">
        <v>320</v>
      </c>
      <c r="B50" s="137">
        <v>689</v>
      </c>
      <c r="C50" s="137">
        <v>6097.75</v>
      </c>
      <c r="D50" s="137">
        <v>102.41666666666667</v>
      </c>
      <c r="E50" s="137">
        <v>1206.8333333333333</v>
      </c>
      <c r="F50" s="137">
        <v>1.5833333333333333</v>
      </c>
      <c r="G50" s="137">
        <v>8.3333333333333329E-2</v>
      </c>
      <c r="H50" s="137">
        <v>1141.0833333333333</v>
      </c>
      <c r="I50" s="137">
        <v>174.5</v>
      </c>
      <c r="J50" s="137">
        <v>3.5</v>
      </c>
      <c r="K50" s="137">
        <v>172.41666666666666</v>
      </c>
      <c r="L50" s="137">
        <v>0</v>
      </c>
      <c r="M50" s="137">
        <v>121.66666666666667</v>
      </c>
      <c r="N50" s="137">
        <v>48.916666666666664</v>
      </c>
      <c r="O50" s="137">
        <v>46.75</v>
      </c>
      <c r="P50" s="137">
        <v>532.66666666666663</v>
      </c>
      <c r="Q50" s="137">
        <v>747.16666666666663</v>
      </c>
      <c r="R50" s="137">
        <v>7385.666666666667</v>
      </c>
      <c r="S50" s="137">
        <v>1585.3333333333333</v>
      </c>
      <c r="T50" s="138">
        <v>15571</v>
      </c>
      <c r="U50" s="139">
        <v>14580.566666666668</v>
      </c>
      <c r="V50" s="139">
        <v>14026.520863672185</v>
      </c>
      <c r="W50" s="140">
        <v>18471.999999999996</v>
      </c>
      <c r="X50" s="141">
        <v>767.91916228317814</v>
      </c>
      <c r="Y50" s="142">
        <v>747.96544585347931</v>
      </c>
      <c r="Z50" s="142">
        <v>326.97638888888895</v>
      </c>
      <c r="AA50" s="142">
        <v>190.28234126984128</v>
      </c>
      <c r="AB50" s="142">
        <v>75.718927712892253</v>
      </c>
      <c r="AC50" s="142">
        <v>346.10011728514291</v>
      </c>
      <c r="AD50" s="148">
        <v>63613.674599999998</v>
      </c>
      <c r="AF50" s="136">
        <v>320</v>
      </c>
      <c r="AG50" s="108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6">
        <v>320</v>
      </c>
      <c r="AW50" s="138"/>
      <c r="AX50" s="220"/>
      <c r="AY50" s="140"/>
      <c r="AZ50" s="221"/>
      <c r="BA50" s="222"/>
      <c r="BB50" s="222"/>
      <c r="BC50" s="222"/>
      <c r="BD50" s="137"/>
      <c r="BE50" s="137"/>
      <c r="BF50" s="137"/>
      <c r="BG50" s="137"/>
      <c r="BH50" s="137"/>
      <c r="BI50" s="137"/>
      <c r="BJ50" s="137"/>
      <c r="BK50" s="137"/>
      <c r="BL50" s="168"/>
      <c r="BM50" s="137">
        <v>0</v>
      </c>
      <c r="BO50" s="201">
        <v>0</v>
      </c>
      <c r="BQ50" s="198">
        <v>20</v>
      </c>
      <c r="BR50" s="198">
        <v>4</v>
      </c>
      <c r="BS50" s="198">
        <v>7</v>
      </c>
      <c r="BT50" s="199">
        <v>22.450000000000003</v>
      </c>
      <c r="CB50" s="206">
        <v>320</v>
      </c>
    </row>
    <row r="51" spans="1:80" x14ac:dyDescent="0.25">
      <c r="A51" s="129">
        <v>321</v>
      </c>
      <c r="B51" s="130">
        <v>449.58333333333331</v>
      </c>
      <c r="C51" s="130">
        <v>4944.833333333333</v>
      </c>
      <c r="D51" s="130">
        <v>28.416666666666668</v>
      </c>
      <c r="E51" s="130">
        <v>364</v>
      </c>
      <c r="F51" s="130">
        <v>1.5833333333333333</v>
      </c>
      <c r="G51" s="130">
        <v>0</v>
      </c>
      <c r="H51" s="130">
        <v>515.41666666666663</v>
      </c>
      <c r="I51" s="130">
        <v>177.33333333333334</v>
      </c>
      <c r="J51" s="130">
        <v>1.75</v>
      </c>
      <c r="K51" s="130">
        <v>127.66666666666667</v>
      </c>
      <c r="L51" s="130">
        <v>0</v>
      </c>
      <c r="M51" s="130">
        <v>79.25</v>
      </c>
      <c r="N51" s="130">
        <v>49.833333333333336</v>
      </c>
      <c r="O51" s="130">
        <v>30.416666666666668</v>
      </c>
      <c r="P51" s="130">
        <v>266.66666666666669</v>
      </c>
      <c r="Q51" s="130">
        <v>301.5</v>
      </c>
      <c r="R51" s="130">
        <v>4057.5833333333335</v>
      </c>
      <c r="S51" s="130">
        <v>809.91666666666663</v>
      </c>
      <c r="T51" s="131">
        <v>9893.1666666666661</v>
      </c>
      <c r="U51" s="144">
        <v>9541.4333333333325</v>
      </c>
      <c r="V51" s="144">
        <v>9114.0757756286257</v>
      </c>
      <c r="W51" s="133">
        <v>11395.833333333334</v>
      </c>
      <c r="X51" s="145">
        <v>484.3684158931585</v>
      </c>
      <c r="Y51" s="134">
        <v>462.16004737052845</v>
      </c>
      <c r="Z51" s="134">
        <v>173.04583333333335</v>
      </c>
      <c r="AA51" s="134">
        <v>99.107738095238076</v>
      </c>
      <c r="AB51" s="134">
        <v>38.607710357910598</v>
      </c>
      <c r="AC51" s="134">
        <v>222.88035276762395</v>
      </c>
      <c r="AD51" s="149">
        <v>41397.505100000002</v>
      </c>
      <c r="AF51" s="169">
        <v>321</v>
      </c>
      <c r="AG51" s="223"/>
      <c r="AH51" s="223"/>
      <c r="AI51" s="223"/>
      <c r="AJ51" s="223"/>
      <c r="AK51" s="223"/>
      <c r="AL51" s="223"/>
      <c r="AM51" s="223"/>
      <c r="AN51" s="223"/>
      <c r="AO51" s="223"/>
      <c r="AP51" s="223"/>
      <c r="AQ51" s="223"/>
      <c r="AR51" s="223"/>
      <c r="AS51" s="223"/>
      <c r="AT51" s="223"/>
      <c r="AU51" s="223"/>
      <c r="AV51" s="169">
        <v>321</v>
      </c>
      <c r="AW51" s="224"/>
      <c r="AX51" s="225"/>
      <c r="AY51" s="226"/>
      <c r="AZ51" s="227"/>
      <c r="BA51" s="228"/>
      <c r="BB51" s="228"/>
      <c r="BC51" s="228"/>
      <c r="BD51" s="223"/>
      <c r="BE51" s="223"/>
      <c r="BF51" s="223"/>
      <c r="BG51" s="223"/>
      <c r="BH51" s="223"/>
      <c r="BI51" s="223"/>
      <c r="BJ51" s="223"/>
      <c r="BK51" s="223"/>
      <c r="BL51" s="223"/>
      <c r="BM51" s="223">
        <v>0</v>
      </c>
      <c r="BO51" s="201">
        <v>0</v>
      </c>
      <c r="BQ51" s="198">
        <v>20</v>
      </c>
      <c r="BR51" s="198">
        <v>4</v>
      </c>
      <c r="BS51" s="198">
        <v>7</v>
      </c>
      <c r="BT51" s="199">
        <v>22.450000000000003</v>
      </c>
      <c r="CB51" s="206">
        <v>321</v>
      </c>
    </row>
    <row r="52" spans="1:80" x14ac:dyDescent="0.25">
      <c r="A52" s="136" t="s">
        <v>57</v>
      </c>
      <c r="B52" s="137">
        <v>291.16666666666669</v>
      </c>
      <c r="C52" s="137">
        <v>3008.3333333333335</v>
      </c>
      <c r="D52" s="137">
        <v>22.083333333333332</v>
      </c>
      <c r="E52" s="137">
        <v>327.58333333333331</v>
      </c>
      <c r="F52" s="137">
        <v>1.0833333333333333</v>
      </c>
      <c r="G52" s="137">
        <v>0</v>
      </c>
      <c r="H52" s="137">
        <v>275.75</v>
      </c>
      <c r="I52" s="137">
        <v>133.41666666666666</v>
      </c>
      <c r="J52" s="137">
        <v>2.6666666666666665</v>
      </c>
      <c r="K52" s="137">
        <v>63.916666666666664</v>
      </c>
      <c r="L52" s="137">
        <v>0</v>
      </c>
      <c r="M52" s="137">
        <v>58.583333333333336</v>
      </c>
      <c r="N52" s="137">
        <v>36.75</v>
      </c>
      <c r="O52" s="137">
        <v>21.333333333333332</v>
      </c>
      <c r="P52" s="137">
        <v>196.5</v>
      </c>
      <c r="Q52" s="137">
        <v>211.91666666666666</v>
      </c>
      <c r="R52" s="137">
        <v>2352.4166666666665</v>
      </c>
      <c r="S52" s="137">
        <v>546.5</v>
      </c>
      <c r="T52" s="138">
        <v>6047.8333333333339</v>
      </c>
      <c r="U52" s="139">
        <v>5753.0333333333328</v>
      </c>
      <c r="V52" s="139">
        <v>5490.5180534422252</v>
      </c>
      <c r="W52" s="140">
        <v>7003.5</v>
      </c>
      <c r="X52" s="141">
        <v>294.95939647372717</v>
      </c>
      <c r="Y52" s="142">
        <v>282.42741596298572</v>
      </c>
      <c r="Z52" s="142">
        <v>111.43888888888887</v>
      </c>
      <c r="AA52" s="142">
        <v>72.312500000000014</v>
      </c>
      <c r="AB52" s="142">
        <v>26.022834259561947</v>
      </c>
      <c r="AC52" s="142">
        <v>134.46828110708262</v>
      </c>
      <c r="AD52" s="148">
        <v>24936.3832</v>
      </c>
      <c r="AF52" s="136" t="s">
        <v>57</v>
      </c>
      <c r="AG52" s="108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6" t="s">
        <v>57</v>
      </c>
      <c r="AW52" s="138"/>
      <c r="AX52" s="220"/>
      <c r="AY52" s="140"/>
      <c r="AZ52" s="221"/>
      <c r="BA52" s="222"/>
      <c r="BB52" s="222"/>
      <c r="BC52" s="222"/>
      <c r="BD52" s="137"/>
      <c r="BE52" s="137"/>
      <c r="BF52" s="137"/>
      <c r="BG52" s="137"/>
      <c r="BH52" s="137"/>
      <c r="BI52" s="137"/>
      <c r="BJ52" s="137"/>
      <c r="BK52" s="137"/>
      <c r="BL52" s="168"/>
      <c r="BM52" s="137">
        <v>0</v>
      </c>
      <c r="BO52" s="201">
        <v>0</v>
      </c>
      <c r="BQ52" s="198">
        <v>20</v>
      </c>
      <c r="BR52" s="198">
        <v>3</v>
      </c>
      <c r="BS52" s="198">
        <v>7</v>
      </c>
      <c r="BT52" s="199">
        <v>22.450000000000003</v>
      </c>
      <c r="CB52" s="206" t="s">
        <v>57</v>
      </c>
    </row>
    <row r="53" spans="1:80" x14ac:dyDescent="0.25">
      <c r="A53" s="129">
        <v>322</v>
      </c>
      <c r="B53" s="130">
        <v>580.75</v>
      </c>
      <c r="C53" s="130">
        <v>5137.083333333333</v>
      </c>
      <c r="D53" s="130">
        <v>100.08333333333333</v>
      </c>
      <c r="E53" s="130">
        <v>857.25</v>
      </c>
      <c r="F53" s="130">
        <v>1.8333333333333333</v>
      </c>
      <c r="G53" s="130">
        <v>1.1666666666666667</v>
      </c>
      <c r="H53" s="130">
        <v>471.41666666666669</v>
      </c>
      <c r="I53" s="130">
        <v>155.16666666666666</v>
      </c>
      <c r="J53" s="130">
        <v>3.3333333333333335</v>
      </c>
      <c r="K53" s="130">
        <v>135.66666666666666</v>
      </c>
      <c r="L53" s="130">
        <v>0</v>
      </c>
      <c r="M53" s="130">
        <v>60</v>
      </c>
      <c r="N53" s="130">
        <v>19.583333333333332</v>
      </c>
      <c r="O53" s="130">
        <v>10.083333333333334</v>
      </c>
      <c r="P53" s="130">
        <v>148.08333333333334</v>
      </c>
      <c r="Q53" s="130">
        <v>539.58333333333337</v>
      </c>
      <c r="R53" s="130">
        <v>3057.1666666666665</v>
      </c>
      <c r="S53" s="130">
        <v>1230.5</v>
      </c>
      <c r="T53" s="131">
        <v>9419.9999999999982</v>
      </c>
      <c r="U53" s="144">
        <v>8831.6083333333336</v>
      </c>
      <c r="V53" s="144">
        <v>8379.7880593882073</v>
      </c>
      <c r="W53" s="133">
        <v>11278.249999999998</v>
      </c>
      <c r="X53" s="145">
        <v>449.97736927133377</v>
      </c>
      <c r="Y53" s="134">
        <v>457.55828409528863</v>
      </c>
      <c r="Z53" s="134">
        <v>262.42500000000001</v>
      </c>
      <c r="AA53" s="134">
        <v>146.37380952380951</v>
      </c>
      <c r="AB53" s="134">
        <v>58.788252375008675</v>
      </c>
      <c r="AC53" s="134">
        <v>195.59455844816256</v>
      </c>
      <c r="AD53" s="149">
        <v>38118.8514</v>
      </c>
      <c r="AF53" s="169">
        <v>322</v>
      </c>
      <c r="AG53" s="223"/>
      <c r="AH53" s="223"/>
      <c r="AI53" s="223"/>
      <c r="AJ53" s="223"/>
      <c r="AK53" s="223"/>
      <c r="AL53" s="223"/>
      <c r="AM53" s="223"/>
      <c r="AN53" s="223"/>
      <c r="AO53" s="223"/>
      <c r="AP53" s="223"/>
      <c r="AQ53" s="223"/>
      <c r="AR53" s="223"/>
      <c r="AS53" s="223"/>
      <c r="AT53" s="223"/>
      <c r="AU53" s="223"/>
      <c r="AV53" s="169">
        <v>322</v>
      </c>
      <c r="AW53" s="224"/>
      <c r="AX53" s="225"/>
      <c r="AY53" s="226"/>
      <c r="AZ53" s="227"/>
      <c r="BA53" s="228"/>
      <c r="BB53" s="228"/>
      <c r="BC53" s="228"/>
      <c r="BD53" s="223"/>
      <c r="BE53" s="223"/>
      <c r="BF53" s="223"/>
      <c r="BG53" s="223"/>
      <c r="BH53" s="223"/>
      <c r="BI53" s="223"/>
      <c r="BJ53" s="223"/>
      <c r="BK53" s="223"/>
      <c r="BL53" s="223"/>
      <c r="BM53" s="223">
        <v>0</v>
      </c>
      <c r="BO53" s="201">
        <v>0</v>
      </c>
      <c r="BQ53" s="198">
        <v>20</v>
      </c>
      <c r="BR53" s="198">
        <v>4</v>
      </c>
      <c r="BS53" s="198">
        <v>7</v>
      </c>
      <c r="BT53" s="199">
        <v>22.450000000000003</v>
      </c>
      <c r="CB53" s="206">
        <v>322</v>
      </c>
    </row>
    <row r="54" spans="1:80" x14ac:dyDescent="0.25">
      <c r="A54" s="136" t="s">
        <v>58</v>
      </c>
      <c r="B54" s="137">
        <v>358.91666666666669</v>
      </c>
      <c r="C54" s="137">
        <v>3649.5</v>
      </c>
      <c r="D54" s="137">
        <v>57.25</v>
      </c>
      <c r="E54" s="137">
        <v>686.58333333333337</v>
      </c>
      <c r="F54" s="137">
        <v>0.75</v>
      </c>
      <c r="G54" s="137">
        <v>0</v>
      </c>
      <c r="H54" s="137">
        <v>300.41666666666669</v>
      </c>
      <c r="I54" s="137">
        <v>77.416666666666671</v>
      </c>
      <c r="J54" s="137">
        <v>1.3333333333333333</v>
      </c>
      <c r="K54" s="137">
        <v>97.5</v>
      </c>
      <c r="L54" s="137">
        <v>0</v>
      </c>
      <c r="M54" s="137">
        <v>39.833333333333336</v>
      </c>
      <c r="N54" s="137">
        <v>13.333333333333334</v>
      </c>
      <c r="O54" s="137">
        <v>5.416666666666667</v>
      </c>
      <c r="P54" s="137">
        <v>100.08333333333333</v>
      </c>
      <c r="Q54" s="137">
        <v>274.83333333333331</v>
      </c>
      <c r="R54" s="137">
        <v>2426.5</v>
      </c>
      <c r="S54" s="137">
        <v>696.41666666666663</v>
      </c>
      <c r="T54" s="138">
        <v>7015.4166666666652</v>
      </c>
      <c r="U54" s="139">
        <v>6553.4250000000002</v>
      </c>
      <c r="V54" s="139">
        <v>6231.4477279891098</v>
      </c>
      <c r="W54" s="140">
        <v>8089.6666666666661</v>
      </c>
      <c r="X54" s="141">
        <v>334.36054600433886</v>
      </c>
      <c r="Y54" s="142">
        <v>326.80215621692901</v>
      </c>
      <c r="Z54" s="142">
        <v>155.57500000000002</v>
      </c>
      <c r="AA54" s="142">
        <v>82.342658730158732</v>
      </c>
      <c r="AB54" s="142">
        <v>33.344869048444558</v>
      </c>
      <c r="AC54" s="142">
        <v>150.50783847794716</v>
      </c>
      <c r="AD54" s="148">
        <v>28322.3953</v>
      </c>
      <c r="AF54" s="136" t="s">
        <v>58</v>
      </c>
      <c r="AG54" s="108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6" t="s">
        <v>58</v>
      </c>
      <c r="AW54" s="138"/>
      <c r="AX54" s="220"/>
      <c r="AY54" s="140"/>
      <c r="AZ54" s="221"/>
      <c r="BA54" s="222"/>
      <c r="BB54" s="222"/>
      <c r="BC54" s="222"/>
      <c r="BD54" s="137"/>
      <c r="BE54" s="137"/>
      <c r="BF54" s="137"/>
      <c r="BG54" s="137"/>
      <c r="BH54" s="137"/>
      <c r="BI54" s="137"/>
      <c r="BJ54" s="137"/>
      <c r="BK54" s="137"/>
      <c r="BL54" s="168"/>
      <c r="BM54" s="137">
        <v>0</v>
      </c>
      <c r="BO54" s="201">
        <v>0</v>
      </c>
      <c r="BQ54" s="198">
        <v>20</v>
      </c>
      <c r="BR54" s="198">
        <v>4</v>
      </c>
      <c r="BS54" s="198">
        <v>5</v>
      </c>
      <c r="BT54" s="199">
        <v>22.450000000000003</v>
      </c>
      <c r="CB54" s="206" t="s">
        <v>58</v>
      </c>
    </row>
    <row r="55" spans="1:80" x14ac:dyDescent="0.25">
      <c r="A55" s="129" t="s">
        <v>59</v>
      </c>
      <c r="B55" s="130">
        <v>11.416666666666666</v>
      </c>
      <c r="C55" s="130">
        <v>125.66666666666667</v>
      </c>
      <c r="D55" s="130">
        <v>1</v>
      </c>
      <c r="E55" s="130">
        <v>16.666666666666668</v>
      </c>
      <c r="F55" s="130">
        <v>0</v>
      </c>
      <c r="G55" s="130">
        <v>0</v>
      </c>
      <c r="H55" s="130">
        <v>12.583333333333334</v>
      </c>
      <c r="I55" s="130">
        <v>2.5</v>
      </c>
      <c r="J55" s="130">
        <v>8.3333333333333329E-2</v>
      </c>
      <c r="K55" s="130">
        <v>12.583333333333334</v>
      </c>
      <c r="L55" s="130">
        <v>0</v>
      </c>
      <c r="M55" s="130">
        <v>1.75</v>
      </c>
      <c r="N55" s="130">
        <v>0.66666666666666663</v>
      </c>
      <c r="O55" s="130">
        <v>0.33333333333333331</v>
      </c>
      <c r="P55" s="130">
        <v>4.166666666666667</v>
      </c>
      <c r="Q55" s="130">
        <v>12.5</v>
      </c>
      <c r="R55" s="130">
        <v>103.58333333333333</v>
      </c>
      <c r="S55" s="130">
        <v>25.25</v>
      </c>
      <c r="T55" s="131">
        <v>265.16666666666669</v>
      </c>
      <c r="U55" s="144">
        <v>253.08333333333334</v>
      </c>
      <c r="V55" s="144">
        <v>242.31011662726556</v>
      </c>
      <c r="W55" s="133">
        <v>305.5</v>
      </c>
      <c r="X55" s="145">
        <v>20.328472222222221</v>
      </c>
      <c r="Y55" s="134">
        <v>12.738056439991388</v>
      </c>
      <c r="Z55" s="134">
        <v>36.541666666666664</v>
      </c>
      <c r="AA55" s="134">
        <v>11.333333333333334</v>
      </c>
      <c r="AB55" s="134">
        <v>2.0942129629629629</v>
      </c>
      <c r="AC55" s="134">
        <v>9.1171296296296287</v>
      </c>
      <c r="AD55" s="149">
        <v>1099.4287000000002</v>
      </c>
      <c r="AF55" s="169" t="s">
        <v>59</v>
      </c>
      <c r="AG55" s="223"/>
      <c r="AH55" s="223"/>
      <c r="AI55" s="223"/>
      <c r="AJ55" s="223"/>
      <c r="AK55" s="223"/>
      <c r="AL55" s="223"/>
      <c r="AM55" s="223"/>
      <c r="AN55" s="223"/>
      <c r="AO55" s="223"/>
      <c r="AP55" s="223"/>
      <c r="AQ55" s="223"/>
      <c r="AR55" s="223"/>
      <c r="AS55" s="223"/>
      <c r="AT55" s="223"/>
      <c r="AU55" s="223"/>
      <c r="AV55" s="169" t="s">
        <v>59</v>
      </c>
      <c r="AW55" s="224"/>
      <c r="AX55" s="225"/>
      <c r="AY55" s="226"/>
      <c r="AZ55" s="227"/>
      <c r="BA55" s="228"/>
      <c r="BB55" s="228"/>
      <c r="BC55" s="228"/>
      <c r="BD55" s="223"/>
      <c r="BE55" s="223"/>
      <c r="BF55" s="223"/>
      <c r="BG55" s="223"/>
      <c r="BH55" s="223"/>
      <c r="BI55" s="223"/>
      <c r="BJ55" s="223"/>
      <c r="BK55" s="223"/>
      <c r="BL55" s="223"/>
      <c r="BM55" s="223">
        <v>0</v>
      </c>
      <c r="BO55" s="201">
        <v>0</v>
      </c>
      <c r="BQ55" s="198">
        <v>16</v>
      </c>
      <c r="BR55" s="198">
        <v>31</v>
      </c>
      <c r="BS55" s="198">
        <v>1</v>
      </c>
      <c r="BT55" s="199">
        <v>22.450000000000003</v>
      </c>
      <c r="CB55" s="206" t="s">
        <v>59</v>
      </c>
    </row>
    <row r="56" spans="1:80" x14ac:dyDescent="0.25">
      <c r="A56" s="136">
        <v>323</v>
      </c>
      <c r="B56" s="137">
        <v>241.5</v>
      </c>
      <c r="C56" s="137">
        <v>4648.75</v>
      </c>
      <c r="D56" s="137">
        <v>42</v>
      </c>
      <c r="E56" s="137">
        <v>764.58333333333337</v>
      </c>
      <c r="F56" s="137">
        <v>2.3333333333333335</v>
      </c>
      <c r="G56" s="137">
        <v>0</v>
      </c>
      <c r="H56" s="137">
        <v>363.33333333333331</v>
      </c>
      <c r="I56" s="137">
        <v>61.416666666666664</v>
      </c>
      <c r="J56" s="137">
        <v>3.9166666666666665</v>
      </c>
      <c r="K56" s="137">
        <v>120.5</v>
      </c>
      <c r="L56" s="137">
        <v>0</v>
      </c>
      <c r="M56" s="137">
        <v>55.25</v>
      </c>
      <c r="N56" s="137">
        <v>25.666666666666668</v>
      </c>
      <c r="O56" s="137">
        <v>12.666666666666666</v>
      </c>
      <c r="P56" s="137">
        <v>111.58333333333333</v>
      </c>
      <c r="Q56" s="137">
        <v>182.33333333333334</v>
      </c>
      <c r="R56" s="137">
        <v>2409.0833333333335</v>
      </c>
      <c r="S56" s="137">
        <v>478.5</v>
      </c>
      <c r="T56" s="138">
        <v>8141.6666666666661</v>
      </c>
      <c r="U56" s="139">
        <v>7627.125</v>
      </c>
      <c r="V56" s="139">
        <v>7213.7486753349085</v>
      </c>
      <c r="W56" s="140">
        <v>9044.9166666666661</v>
      </c>
      <c r="X56" s="141">
        <v>356.42277445094948</v>
      </c>
      <c r="Y56" s="142">
        <v>366.96444638550787</v>
      </c>
      <c r="Z56" s="142">
        <v>260.29583333333335</v>
      </c>
      <c r="AA56" s="142">
        <v>97.631547619047595</v>
      </c>
      <c r="AB56" s="142">
        <v>22.997466657420887</v>
      </c>
      <c r="AC56" s="142">
        <v>166.71265389676429</v>
      </c>
      <c r="AD56" s="148">
        <v>32835.601799999997</v>
      </c>
      <c r="AF56" s="136">
        <v>323</v>
      </c>
      <c r="AG56" s="108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6">
        <v>323</v>
      </c>
      <c r="AW56" s="138"/>
      <c r="AX56" s="220"/>
      <c r="AY56" s="140"/>
      <c r="AZ56" s="221"/>
      <c r="BA56" s="222"/>
      <c r="BB56" s="222"/>
      <c r="BC56" s="222"/>
      <c r="BD56" s="137"/>
      <c r="BE56" s="137"/>
      <c r="BF56" s="137"/>
      <c r="BG56" s="137"/>
      <c r="BH56" s="137"/>
      <c r="BI56" s="137"/>
      <c r="BJ56" s="137"/>
      <c r="BK56" s="137"/>
      <c r="BL56" s="168"/>
      <c r="BM56" s="137">
        <v>0</v>
      </c>
      <c r="BO56" s="201">
        <v>0</v>
      </c>
      <c r="BQ56" s="198">
        <v>20</v>
      </c>
      <c r="BR56" s="198">
        <v>4</v>
      </c>
      <c r="BS56" s="198">
        <v>7</v>
      </c>
      <c r="BT56" s="199">
        <v>22.450000000000003</v>
      </c>
      <c r="CB56" s="206">
        <v>323</v>
      </c>
    </row>
    <row r="57" spans="1:80" x14ac:dyDescent="0.25">
      <c r="A57" s="129" t="s">
        <v>60</v>
      </c>
      <c r="B57" s="130">
        <v>328.41666666666669</v>
      </c>
      <c r="C57" s="130">
        <v>4845.916666666667</v>
      </c>
      <c r="D57" s="130">
        <v>41.916666666666664</v>
      </c>
      <c r="E57" s="130">
        <v>535.5</v>
      </c>
      <c r="F57" s="130">
        <v>1.75</v>
      </c>
      <c r="G57" s="130">
        <v>8.3333333333333329E-2</v>
      </c>
      <c r="H57" s="130">
        <v>269.75</v>
      </c>
      <c r="I57" s="130">
        <v>87.666666666666671</v>
      </c>
      <c r="J57" s="130">
        <v>6.083333333333333</v>
      </c>
      <c r="K57" s="130">
        <v>46.75</v>
      </c>
      <c r="L57" s="130">
        <v>0</v>
      </c>
      <c r="M57" s="130">
        <v>45.083333333333336</v>
      </c>
      <c r="N57" s="130">
        <v>19.5</v>
      </c>
      <c r="O57" s="130">
        <v>8.4166666666666661</v>
      </c>
      <c r="P57" s="130">
        <v>93.25</v>
      </c>
      <c r="Q57" s="130">
        <v>192.58333333333334</v>
      </c>
      <c r="R57" s="130">
        <v>2316</v>
      </c>
      <c r="S57" s="130">
        <v>571.33333333333337</v>
      </c>
      <c r="T57" s="131">
        <v>7909.833333333333</v>
      </c>
      <c r="U57" s="144">
        <v>7541.9083333333328</v>
      </c>
      <c r="V57" s="144">
        <v>7124.2006528404609</v>
      </c>
      <c r="W57" s="133">
        <v>8838.6666666666679</v>
      </c>
      <c r="X57" s="145">
        <v>425.76013089376937</v>
      </c>
      <c r="Y57" s="134">
        <v>357.59650991213198</v>
      </c>
      <c r="Z57" s="134">
        <v>15.333333333333334</v>
      </c>
      <c r="AA57" s="134">
        <v>5.166666666666667</v>
      </c>
      <c r="AB57" s="134">
        <v>27.596501464464854</v>
      </c>
      <c r="AC57" s="134">
        <v>199.08181471465227</v>
      </c>
      <c r="AD57" s="149">
        <v>32426.447400000001</v>
      </c>
      <c r="AF57" s="169" t="s">
        <v>60</v>
      </c>
      <c r="AG57" s="223"/>
      <c r="AH57" s="223"/>
      <c r="AI57" s="223"/>
      <c r="AJ57" s="223"/>
      <c r="AK57" s="223"/>
      <c r="AL57" s="223"/>
      <c r="AM57" s="223"/>
      <c r="AN57" s="223"/>
      <c r="AO57" s="223"/>
      <c r="AP57" s="223"/>
      <c r="AQ57" s="223"/>
      <c r="AR57" s="223"/>
      <c r="AS57" s="223"/>
      <c r="AT57" s="223"/>
      <c r="AU57" s="223"/>
      <c r="AV57" s="169" t="s">
        <v>60</v>
      </c>
      <c r="AW57" s="224"/>
      <c r="AX57" s="225"/>
      <c r="AY57" s="226"/>
      <c r="AZ57" s="227"/>
      <c r="BA57" s="228"/>
      <c r="BB57" s="228"/>
      <c r="BC57" s="228"/>
      <c r="BD57" s="223"/>
      <c r="BE57" s="223"/>
      <c r="BF57" s="223"/>
      <c r="BG57" s="223"/>
      <c r="BH57" s="223"/>
      <c r="BI57" s="223"/>
      <c r="BJ57" s="223"/>
      <c r="BK57" s="223"/>
      <c r="BL57" s="223"/>
      <c r="BM57" s="223">
        <v>0</v>
      </c>
      <c r="BO57" s="201">
        <v>0</v>
      </c>
      <c r="BQ57" s="198">
        <v>19</v>
      </c>
      <c r="BR57" s="198">
        <v>31</v>
      </c>
      <c r="BS57" s="198">
        <v>31</v>
      </c>
      <c r="BT57" s="199">
        <v>22.450000000000003</v>
      </c>
      <c r="CB57" s="206" t="s">
        <v>60</v>
      </c>
    </row>
    <row r="58" spans="1:80" x14ac:dyDescent="0.25">
      <c r="A58" s="136" t="s">
        <v>61</v>
      </c>
      <c r="B58" s="137">
        <v>124.08333333333333</v>
      </c>
      <c r="C58" s="137">
        <v>3394.25</v>
      </c>
      <c r="D58" s="137">
        <v>16.166666666666668</v>
      </c>
      <c r="E58" s="137">
        <v>242.91666666666666</v>
      </c>
      <c r="F58" s="137">
        <v>0.41666666666666669</v>
      </c>
      <c r="G58" s="137">
        <v>0</v>
      </c>
      <c r="H58" s="137">
        <v>177.83333333333334</v>
      </c>
      <c r="I58" s="137">
        <v>13.333333333333334</v>
      </c>
      <c r="J58" s="137">
        <v>2.6666666666666665</v>
      </c>
      <c r="K58" s="137">
        <v>39.666666666666664</v>
      </c>
      <c r="L58" s="137">
        <v>0</v>
      </c>
      <c r="M58" s="137">
        <v>30.083333333333332</v>
      </c>
      <c r="N58" s="137">
        <v>12.166666666666666</v>
      </c>
      <c r="O58" s="137">
        <v>4.666666666666667</v>
      </c>
      <c r="P58" s="137">
        <v>111.75</v>
      </c>
      <c r="Q58" s="137">
        <v>54.333333333333336</v>
      </c>
      <c r="R58" s="137">
        <v>1593.75</v>
      </c>
      <c r="S58" s="137">
        <v>199.25</v>
      </c>
      <c r="T58" s="138">
        <v>5427.6666666666661</v>
      </c>
      <c r="U58" s="139">
        <v>5226.041666666667</v>
      </c>
      <c r="V58" s="139">
        <v>4934.048316426677</v>
      </c>
      <c r="W58" s="140">
        <v>5818.083333333333</v>
      </c>
      <c r="X58" s="141">
        <v>278.15373029906777</v>
      </c>
      <c r="Y58" s="142">
        <v>234.80490553120026</v>
      </c>
      <c r="Z58" s="142">
        <v>24</v>
      </c>
      <c r="AA58" s="142">
        <v>0</v>
      </c>
      <c r="AB58" s="142">
        <v>9.5449426431691879</v>
      </c>
      <c r="AC58" s="142">
        <v>134.3043938279493</v>
      </c>
      <c r="AD58" s="148">
        <v>22459.9339</v>
      </c>
      <c r="AF58" s="136" t="s">
        <v>61</v>
      </c>
      <c r="AG58" s="108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6" t="s">
        <v>61</v>
      </c>
      <c r="AW58" s="138"/>
      <c r="AX58" s="220"/>
      <c r="AY58" s="140"/>
      <c r="AZ58" s="221"/>
      <c r="BA58" s="222"/>
      <c r="BB58" s="222"/>
      <c r="BC58" s="222"/>
      <c r="BD58" s="137"/>
      <c r="BE58" s="137"/>
      <c r="BF58" s="137"/>
      <c r="BG58" s="137"/>
      <c r="BH58" s="137"/>
      <c r="BI58" s="137"/>
      <c r="BJ58" s="137"/>
      <c r="BK58" s="137"/>
      <c r="BL58" s="168"/>
      <c r="BM58" s="137">
        <v>0</v>
      </c>
      <c r="BO58" s="201">
        <v>0</v>
      </c>
      <c r="BQ58" s="198">
        <v>19</v>
      </c>
      <c r="BR58" s="198">
        <v>31</v>
      </c>
      <c r="BS58" s="198">
        <v>31</v>
      </c>
      <c r="BT58" s="199">
        <v>22.450000000000003</v>
      </c>
      <c r="CB58" s="206" t="s">
        <v>61</v>
      </c>
    </row>
    <row r="59" spans="1:80" x14ac:dyDescent="0.25">
      <c r="A59" s="129">
        <v>324</v>
      </c>
      <c r="B59" s="130">
        <v>590</v>
      </c>
      <c r="C59" s="130">
        <v>5690.916666666667</v>
      </c>
      <c r="D59" s="130">
        <v>108.83333333333333</v>
      </c>
      <c r="E59" s="130">
        <v>1322.0833333333333</v>
      </c>
      <c r="F59" s="130">
        <v>2.0833333333333335</v>
      </c>
      <c r="G59" s="130">
        <v>8.3333333333333329E-2</v>
      </c>
      <c r="H59" s="130">
        <v>1067</v>
      </c>
      <c r="I59" s="130">
        <v>157.25</v>
      </c>
      <c r="J59" s="130">
        <v>2.6666666666666665</v>
      </c>
      <c r="K59" s="130">
        <v>152</v>
      </c>
      <c r="L59" s="130">
        <v>0</v>
      </c>
      <c r="M59" s="130">
        <v>97.75</v>
      </c>
      <c r="N59" s="130">
        <v>42.083333333333336</v>
      </c>
      <c r="O59" s="130">
        <v>40.166666666666664</v>
      </c>
      <c r="P59" s="130">
        <v>497.5</v>
      </c>
      <c r="Q59" s="130">
        <v>658.66666666666663</v>
      </c>
      <c r="R59" s="130">
        <v>6660.75</v>
      </c>
      <c r="S59" s="130">
        <v>1397.6666666666667</v>
      </c>
      <c r="T59" s="131">
        <v>14467.833333333332</v>
      </c>
      <c r="U59" s="144">
        <v>13425.833333333334</v>
      </c>
      <c r="V59" s="144">
        <v>12900.530185256825</v>
      </c>
      <c r="W59" s="133">
        <v>17089.833333333332</v>
      </c>
      <c r="X59" s="145">
        <v>688.15677455331343</v>
      </c>
      <c r="Y59" s="134">
        <v>692.111159586344</v>
      </c>
      <c r="Z59" s="134">
        <v>390.44305555555553</v>
      </c>
      <c r="AA59" s="134">
        <v>203.69940476190473</v>
      </c>
      <c r="AB59" s="134">
        <v>66.811190030411993</v>
      </c>
      <c r="AC59" s="134">
        <v>310.6727922614507</v>
      </c>
      <c r="AD59" s="149">
        <v>58524.338799999998</v>
      </c>
      <c r="AF59" s="169">
        <v>324</v>
      </c>
      <c r="AG59" s="223"/>
      <c r="AH59" s="223"/>
      <c r="AI59" s="223"/>
      <c r="AJ59" s="223"/>
      <c r="AK59" s="223"/>
      <c r="AL59" s="223"/>
      <c r="AM59" s="223"/>
      <c r="AN59" s="223"/>
      <c r="AO59" s="223"/>
      <c r="AP59" s="223"/>
      <c r="AQ59" s="223"/>
      <c r="AR59" s="223"/>
      <c r="AS59" s="223"/>
      <c r="AT59" s="223"/>
      <c r="AU59" s="223"/>
      <c r="AV59" s="169">
        <v>324</v>
      </c>
      <c r="AW59" s="224"/>
      <c r="AX59" s="225"/>
      <c r="AY59" s="226"/>
      <c r="AZ59" s="227"/>
      <c r="BA59" s="228"/>
      <c r="BB59" s="228"/>
      <c r="BC59" s="228"/>
      <c r="BD59" s="223"/>
      <c r="BE59" s="223"/>
      <c r="BF59" s="223"/>
      <c r="BG59" s="223"/>
      <c r="BH59" s="223"/>
      <c r="BI59" s="223"/>
      <c r="BJ59" s="223"/>
      <c r="BK59" s="223"/>
      <c r="BL59" s="223"/>
      <c r="BM59" s="223">
        <v>0</v>
      </c>
      <c r="BO59" s="201">
        <v>0</v>
      </c>
      <c r="BQ59" s="198">
        <v>20</v>
      </c>
      <c r="BR59" s="198">
        <v>4</v>
      </c>
      <c r="BS59" s="198">
        <v>7</v>
      </c>
      <c r="BT59" s="199">
        <v>22.450000000000003</v>
      </c>
      <c r="CB59" s="206">
        <v>324</v>
      </c>
    </row>
    <row r="60" spans="1:80" x14ac:dyDescent="0.25">
      <c r="A60" s="136" t="s">
        <v>62</v>
      </c>
      <c r="B60" s="137">
        <v>56</v>
      </c>
      <c r="C60" s="137">
        <v>466.83333333333331</v>
      </c>
      <c r="D60" s="137">
        <v>7.583333333333333</v>
      </c>
      <c r="E60" s="137">
        <v>277.91666666666669</v>
      </c>
      <c r="F60" s="137">
        <v>0.5</v>
      </c>
      <c r="G60" s="137">
        <v>0</v>
      </c>
      <c r="H60" s="137">
        <v>78.25</v>
      </c>
      <c r="I60" s="137">
        <v>14.666666666666666</v>
      </c>
      <c r="J60" s="137">
        <v>0.58333333333333337</v>
      </c>
      <c r="K60" s="137">
        <v>8.0833333333333339</v>
      </c>
      <c r="L60" s="137">
        <v>0</v>
      </c>
      <c r="M60" s="137">
        <v>10.75</v>
      </c>
      <c r="N60" s="137">
        <v>3.4166666666666665</v>
      </c>
      <c r="O60" s="137">
        <v>5.416666666666667</v>
      </c>
      <c r="P60" s="137">
        <v>45.916666666666664</v>
      </c>
      <c r="Q60" s="137">
        <v>40.5</v>
      </c>
      <c r="R60" s="137">
        <v>559.75</v>
      </c>
      <c r="S60" s="137">
        <v>109.5</v>
      </c>
      <c r="T60" s="138">
        <v>1373.75</v>
      </c>
      <c r="U60" s="139">
        <v>1184.0416666666667</v>
      </c>
      <c r="V60" s="139">
        <v>1135.4979079446953</v>
      </c>
      <c r="W60" s="140">
        <v>1576.1666666666665</v>
      </c>
      <c r="X60" s="141">
        <v>78.249783549783544</v>
      </c>
      <c r="Y60" s="142">
        <v>63.478696834974777</v>
      </c>
      <c r="Z60" s="142">
        <v>0</v>
      </c>
      <c r="AA60" s="142">
        <v>0</v>
      </c>
      <c r="AB60" s="142">
        <v>5.4440159742791323</v>
      </c>
      <c r="AC60" s="142">
        <v>36.402883787752202</v>
      </c>
      <c r="AD60" s="148">
        <v>5151.7106000000003</v>
      </c>
      <c r="AF60" s="136" t="s">
        <v>62</v>
      </c>
      <c r="AG60" s="108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6" t="s">
        <v>62</v>
      </c>
      <c r="AW60" s="138"/>
      <c r="AX60" s="220"/>
      <c r="AY60" s="140"/>
      <c r="AZ60" s="221"/>
      <c r="BA60" s="222"/>
      <c r="BB60" s="222"/>
      <c r="BC60" s="222"/>
      <c r="BD60" s="137"/>
      <c r="BE60" s="137"/>
      <c r="BF60" s="137"/>
      <c r="BG60" s="137"/>
      <c r="BH60" s="137"/>
      <c r="BI60" s="137"/>
      <c r="BJ60" s="137"/>
      <c r="BK60" s="137"/>
      <c r="BL60" s="168"/>
      <c r="BM60" s="137">
        <v>0</v>
      </c>
      <c r="BO60" s="201">
        <v>0</v>
      </c>
      <c r="BQ60" s="198">
        <v>19</v>
      </c>
      <c r="BR60" s="198">
        <v>31</v>
      </c>
      <c r="BS60" s="198">
        <v>31</v>
      </c>
      <c r="BT60" s="199">
        <v>22.450000000000003</v>
      </c>
      <c r="CB60" s="206" t="s">
        <v>62</v>
      </c>
    </row>
    <row r="61" spans="1:80" x14ac:dyDescent="0.25">
      <c r="A61" s="129">
        <v>325</v>
      </c>
      <c r="B61" s="130">
        <v>370.33333333333331</v>
      </c>
      <c r="C61" s="130">
        <v>3076.25</v>
      </c>
      <c r="D61" s="130">
        <v>40.333333333333336</v>
      </c>
      <c r="E61" s="130">
        <v>770.75</v>
      </c>
      <c r="F61" s="130">
        <v>0.75</v>
      </c>
      <c r="G61" s="130">
        <v>0</v>
      </c>
      <c r="H61" s="130">
        <v>996.83333333333337</v>
      </c>
      <c r="I61" s="130">
        <v>65</v>
      </c>
      <c r="J61" s="130">
        <v>5.916666666666667</v>
      </c>
      <c r="K61" s="130">
        <v>64.583333333333329</v>
      </c>
      <c r="L61" s="130">
        <v>0</v>
      </c>
      <c r="M61" s="130">
        <v>48</v>
      </c>
      <c r="N61" s="130">
        <v>36.583333333333336</v>
      </c>
      <c r="O61" s="130">
        <v>38.25</v>
      </c>
      <c r="P61" s="130">
        <v>289.75</v>
      </c>
      <c r="Q61" s="130">
        <v>304.75</v>
      </c>
      <c r="R61" s="130">
        <v>2693</v>
      </c>
      <c r="S61" s="130">
        <v>753.66666666666663</v>
      </c>
      <c r="T61" s="131">
        <v>6985.5833333333339</v>
      </c>
      <c r="U61" s="144">
        <v>6378.2583333333341</v>
      </c>
      <c r="V61" s="144">
        <v>6091.8949408267063</v>
      </c>
      <c r="W61" s="133">
        <v>8801.0833333333321</v>
      </c>
      <c r="X61" s="145">
        <v>346.08898724908454</v>
      </c>
      <c r="Y61" s="134">
        <v>356.36945663007515</v>
      </c>
      <c r="Z61" s="134">
        <v>196.39861111111114</v>
      </c>
      <c r="AA61" s="134">
        <v>134.03789682539684</v>
      </c>
      <c r="AB61" s="134">
        <v>35.923125006191363</v>
      </c>
      <c r="AC61" s="134">
        <v>155.08293112144659</v>
      </c>
      <c r="AD61" s="149">
        <v>27669.562599999997</v>
      </c>
      <c r="AF61" s="169">
        <v>325</v>
      </c>
      <c r="AG61" s="223"/>
      <c r="AH61" s="223"/>
      <c r="AI61" s="223"/>
      <c r="AJ61" s="223"/>
      <c r="AK61" s="223"/>
      <c r="AL61" s="223"/>
      <c r="AM61" s="223"/>
      <c r="AN61" s="223"/>
      <c r="AO61" s="223"/>
      <c r="AP61" s="223"/>
      <c r="AQ61" s="223"/>
      <c r="AR61" s="223"/>
      <c r="AS61" s="223"/>
      <c r="AT61" s="223"/>
      <c r="AU61" s="223"/>
      <c r="AV61" s="169">
        <v>325</v>
      </c>
      <c r="AW61" s="224"/>
      <c r="AX61" s="225"/>
      <c r="AY61" s="226"/>
      <c r="AZ61" s="227"/>
      <c r="BA61" s="228"/>
      <c r="BB61" s="228"/>
      <c r="BC61" s="228"/>
      <c r="BD61" s="223"/>
      <c r="BE61" s="223"/>
      <c r="BF61" s="223"/>
      <c r="BG61" s="223"/>
      <c r="BH61" s="223"/>
      <c r="BI61" s="223"/>
      <c r="BJ61" s="223"/>
      <c r="BK61" s="223"/>
      <c r="BL61" s="223"/>
      <c r="BM61" s="223">
        <v>0</v>
      </c>
      <c r="BO61" s="201">
        <v>0</v>
      </c>
      <c r="BQ61" s="198">
        <v>20</v>
      </c>
      <c r="BR61" s="198">
        <v>4</v>
      </c>
      <c r="BS61" s="198">
        <v>7</v>
      </c>
      <c r="BT61" s="199">
        <v>22.450000000000003</v>
      </c>
      <c r="CB61" s="206">
        <v>325</v>
      </c>
    </row>
    <row r="62" spans="1:80" x14ac:dyDescent="0.25">
      <c r="A62" s="136">
        <v>326</v>
      </c>
      <c r="B62" s="137">
        <v>266.83333333333331</v>
      </c>
      <c r="C62" s="137">
        <v>2585.0833333333335</v>
      </c>
      <c r="D62" s="137">
        <v>36.75</v>
      </c>
      <c r="E62" s="137">
        <v>630</v>
      </c>
      <c r="F62" s="137">
        <v>1.1666666666666667</v>
      </c>
      <c r="G62" s="137">
        <v>0</v>
      </c>
      <c r="H62" s="137">
        <v>758.33333333333337</v>
      </c>
      <c r="I62" s="137">
        <v>96.166666666666671</v>
      </c>
      <c r="J62" s="137">
        <v>9.8333333333333339</v>
      </c>
      <c r="K62" s="137">
        <v>46.833333333333336</v>
      </c>
      <c r="L62" s="137">
        <v>0</v>
      </c>
      <c r="M62" s="137">
        <v>33.166666666666664</v>
      </c>
      <c r="N62" s="137">
        <v>36.833333333333336</v>
      </c>
      <c r="O62" s="137">
        <v>26.416666666666668</v>
      </c>
      <c r="P62" s="137">
        <v>400.08333333333331</v>
      </c>
      <c r="Q62" s="137">
        <v>236.25</v>
      </c>
      <c r="R62" s="137">
        <v>2251.4166666666665</v>
      </c>
      <c r="S62" s="137">
        <v>566.25</v>
      </c>
      <c r="T62" s="138">
        <v>5994.416666666667</v>
      </c>
      <c r="U62" s="139">
        <v>5416.3749999999991</v>
      </c>
      <c r="V62" s="139">
        <v>5168.9741767318574</v>
      </c>
      <c r="W62" s="140">
        <v>7415.1666666666661</v>
      </c>
      <c r="X62" s="141">
        <v>329.96105192163537</v>
      </c>
      <c r="Y62" s="142">
        <v>299.91142663668387</v>
      </c>
      <c r="Z62" s="142">
        <v>122.37916666666666</v>
      </c>
      <c r="AA62" s="142">
        <v>11.125</v>
      </c>
      <c r="AB62" s="142">
        <v>27.041284618000869</v>
      </c>
      <c r="AC62" s="142">
        <v>151.45988365181725</v>
      </c>
      <c r="AD62" s="148">
        <v>23482.255499999999</v>
      </c>
      <c r="AF62" s="136">
        <v>326</v>
      </c>
      <c r="AG62" s="108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6">
        <v>326</v>
      </c>
      <c r="AW62" s="138"/>
      <c r="AX62" s="220"/>
      <c r="AY62" s="140"/>
      <c r="AZ62" s="221"/>
      <c r="BA62" s="222"/>
      <c r="BB62" s="222"/>
      <c r="BC62" s="222"/>
      <c r="BD62" s="137"/>
      <c r="BE62" s="137"/>
      <c r="BF62" s="137"/>
      <c r="BG62" s="137"/>
      <c r="BH62" s="137"/>
      <c r="BI62" s="137"/>
      <c r="BJ62" s="137"/>
      <c r="BK62" s="137"/>
      <c r="BL62" s="168"/>
      <c r="BM62" s="137">
        <v>0</v>
      </c>
      <c r="BO62" s="201">
        <v>0</v>
      </c>
      <c r="BQ62" s="198">
        <v>19</v>
      </c>
      <c r="BR62" s="198">
        <v>4</v>
      </c>
      <c r="BS62" s="198">
        <v>1</v>
      </c>
      <c r="BT62" s="199">
        <v>22.450000000000003</v>
      </c>
      <c r="CB62" s="206">
        <v>326</v>
      </c>
    </row>
    <row r="63" spans="1:80" x14ac:dyDescent="0.25">
      <c r="A63" s="129">
        <v>327</v>
      </c>
      <c r="B63" s="130">
        <v>1.8333333333333333</v>
      </c>
      <c r="C63" s="130">
        <v>7.833333333333333</v>
      </c>
      <c r="D63" s="130">
        <v>0.16666666666666666</v>
      </c>
      <c r="E63" s="130">
        <v>0.58333333333333337</v>
      </c>
      <c r="F63" s="130">
        <v>0</v>
      </c>
      <c r="G63" s="130">
        <v>0</v>
      </c>
      <c r="H63" s="130">
        <v>0.91666666666666663</v>
      </c>
      <c r="I63" s="130">
        <v>0.58333333333333337</v>
      </c>
      <c r="J63" s="130">
        <v>0</v>
      </c>
      <c r="K63" s="130">
        <v>0</v>
      </c>
      <c r="L63" s="130">
        <v>0</v>
      </c>
      <c r="M63" s="130">
        <v>0.16666666666666666</v>
      </c>
      <c r="N63" s="130">
        <v>0.25</v>
      </c>
      <c r="O63" s="130">
        <v>0.66666666666666663</v>
      </c>
      <c r="P63" s="130">
        <v>1.5</v>
      </c>
      <c r="Q63" s="130">
        <v>1.5833333333333333</v>
      </c>
      <c r="R63" s="130">
        <v>5</v>
      </c>
      <c r="S63" s="130">
        <v>4.25</v>
      </c>
      <c r="T63" s="131">
        <v>15.333333333333332</v>
      </c>
      <c r="U63" s="144">
        <v>14.233333333333334</v>
      </c>
      <c r="V63" s="144">
        <v>13.526989325882942</v>
      </c>
      <c r="W63" s="133">
        <v>21.083333333333332</v>
      </c>
      <c r="X63" s="145">
        <v>21.083333333333332</v>
      </c>
      <c r="Y63" s="134">
        <v>0.85341462888687636</v>
      </c>
      <c r="Z63" s="134">
        <v>0</v>
      </c>
      <c r="AA63" s="134">
        <v>0</v>
      </c>
      <c r="AB63" s="134">
        <v>4.25</v>
      </c>
      <c r="AC63" s="134">
        <v>8.4166666666666661</v>
      </c>
      <c r="AD63" s="149">
        <v>61.552899999999994</v>
      </c>
      <c r="AF63" s="169">
        <v>327</v>
      </c>
      <c r="AG63" s="223"/>
      <c r="AH63" s="223"/>
      <c r="AI63" s="223"/>
      <c r="AJ63" s="223"/>
      <c r="AK63" s="223"/>
      <c r="AL63" s="223"/>
      <c r="AM63" s="223"/>
      <c r="AN63" s="223"/>
      <c r="AO63" s="223"/>
      <c r="AP63" s="223"/>
      <c r="AQ63" s="223"/>
      <c r="AR63" s="223"/>
      <c r="AS63" s="223"/>
      <c r="AT63" s="223"/>
      <c r="AU63" s="223"/>
      <c r="AV63" s="169">
        <v>327</v>
      </c>
      <c r="AW63" s="224"/>
      <c r="AX63" s="225"/>
      <c r="AY63" s="226"/>
      <c r="AZ63" s="227"/>
      <c r="BA63" s="228"/>
      <c r="BB63" s="228"/>
      <c r="BC63" s="228"/>
      <c r="BD63" s="223"/>
      <c r="BE63" s="223"/>
      <c r="BF63" s="223"/>
      <c r="BG63" s="223"/>
      <c r="BH63" s="223"/>
      <c r="BI63" s="223"/>
      <c r="BJ63" s="223"/>
      <c r="BK63" s="223"/>
      <c r="BL63" s="223"/>
      <c r="BM63" s="223">
        <v>0</v>
      </c>
      <c r="BO63" s="201">
        <v>0</v>
      </c>
      <c r="BQ63" s="198">
        <v>31</v>
      </c>
      <c r="BR63" s="198">
        <v>31</v>
      </c>
      <c r="BS63" s="198">
        <v>31</v>
      </c>
      <c r="BT63" s="199">
        <v>22.450000000000003</v>
      </c>
      <c r="CB63" s="206">
        <v>327</v>
      </c>
    </row>
    <row r="64" spans="1:80" x14ac:dyDescent="0.25">
      <c r="A64" s="136">
        <v>328</v>
      </c>
      <c r="B64" s="137">
        <v>1089.3333333333333</v>
      </c>
      <c r="C64" s="137">
        <v>10642.333333333334</v>
      </c>
      <c r="D64" s="137">
        <v>232.91666666666666</v>
      </c>
      <c r="E64" s="137">
        <v>1171.1666666666667</v>
      </c>
      <c r="F64" s="137">
        <v>2.5833333333333335</v>
      </c>
      <c r="G64" s="137">
        <v>0</v>
      </c>
      <c r="H64" s="137">
        <v>1185.25</v>
      </c>
      <c r="I64" s="137">
        <v>191.33333333333334</v>
      </c>
      <c r="J64" s="137">
        <v>8.3333333333333339</v>
      </c>
      <c r="K64" s="137">
        <v>217.83333333333334</v>
      </c>
      <c r="L64" s="137">
        <v>0</v>
      </c>
      <c r="M64" s="137">
        <v>151.58333333333334</v>
      </c>
      <c r="N64" s="137">
        <v>94.583333333333329</v>
      </c>
      <c r="O64" s="137">
        <v>58.083333333333336</v>
      </c>
      <c r="P64" s="137">
        <v>478.58333333333331</v>
      </c>
      <c r="Q64" s="137">
        <v>722.08333333333337</v>
      </c>
      <c r="R64" s="137">
        <v>6220.75</v>
      </c>
      <c r="S64" s="137">
        <v>2102.4166666666665</v>
      </c>
      <c r="T64" s="138">
        <v>18987.750000000004</v>
      </c>
      <c r="U64" s="139">
        <v>18045.758333333335</v>
      </c>
      <c r="V64" s="139">
        <v>17120.895952647035</v>
      </c>
      <c r="W64" s="140">
        <v>22466.750000000007</v>
      </c>
      <c r="X64" s="141">
        <v>934.31932940883155</v>
      </c>
      <c r="Y64" s="142">
        <v>910.19532845875449</v>
      </c>
      <c r="Z64" s="142">
        <v>461.84027777777777</v>
      </c>
      <c r="AA64" s="142">
        <v>178.03035714285713</v>
      </c>
      <c r="AB64" s="142">
        <v>100.5503957935022</v>
      </c>
      <c r="AC64" s="142">
        <v>416.88446680766469</v>
      </c>
      <c r="AD64" s="148">
        <v>77874.049100000004</v>
      </c>
      <c r="AF64" s="136">
        <v>328</v>
      </c>
      <c r="AG64" s="108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6">
        <v>328</v>
      </c>
      <c r="AW64" s="138"/>
      <c r="AX64" s="220"/>
      <c r="AY64" s="140"/>
      <c r="AZ64" s="221"/>
      <c r="BA64" s="222"/>
      <c r="BB64" s="222"/>
      <c r="BC64" s="222"/>
      <c r="BD64" s="137"/>
      <c r="BE64" s="137"/>
      <c r="BF64" s="137"/>
      <c r="BG64" s="137"/>
      <c r="BH64" s="137"/>
      <c r="BI64" s="137"/>
      <c r="BJ64" s="137"/>
      <c r="BK64" s="137"/>
      <c r="BL64" s="168"/>
      <c r="BM64" s="137">
        <v>0</v>
      </c>
      <c r="BO64" s="201">
        <v>0</v>
      </c>
      <c r="BQ64" s="198">
        <v>20</v>
      </c>
      <c r="BR64" s="198">
        <v>4</v>
      </c>
      <c r="BS64" s="198">
        <v>7</v>
      </c>
      <c r="BT64" s="199">
        <v>22.450000000000003</v>
      </c>
      <c r="CB64" s="206">
        <v>328</v>
      </c>
    </row>
    <row r="65" spans="1:80" x14ac:dyDescent="0.25">
      <c r="A65" s="129" t="s">
        <v>63</v>
      </c>
      <c r="B65" s="130">
        <v>90.416666666666671</v>
      </c>
      <c r="C65" s="130">
        <v>875.91666666666663</v>
      </c>
      <c r="D65" s="130">
        <v>17.583333333333332</v>
      </c>
      <c r="E65" s="130">
        <v>164.91666666666666</v>
      </c>
      <c r="F65" s="130">
        <v>0</v>
      </c>
      <c r="G65" s="130">
        <v>8.3333333333333329E-2</v>
      </c>
      <c r="H65" s="130">
        <v>107.91666666666667</v>
      </c>
      <c r="I65" s="130">
        <v>20</v>
      </c>
      <c r="J65" s="130">
        <v>0.25</v>
      </c>
      <c r="K65" s="130">
        <v>8.25</v>
      </c>
      <c r="L65" s="130">
        <v>0</v>
      </c>
      <c r="M65" s="130">
        <v>8.9166666666666661</v>
      </c>
      <c r="N65" s="130">
        <v>4.916666666666667</v>
      </c>
      <c r="O65" s="130">
        <v>2.3333333333333335</v>
      </c>
      <c r="P65" s="130">
        <v>46.166666666666664</v>
      </c>
      <c r="Q65" s="130">
        <v>64</v>
      </c>
      <c r="R65" s="130">
        <v>406.83333333333331</v>
      </c>
      <c r="S65" s="130">
        <v>174.33333333333334</v>
      </c>
      <c r="T65" s="131">
        <v>1516.1666666666667</v>
      </c>
      <c r="U65" s="144">
        <v>1394.1333333333332</v>
      </c>
      <c r="V65" s="144">
        <v>1316.2388790027937</v>
      </c>
      <c r="W65" s="133">
        <v>1818.5</v>
      </c>
      <c r="X65" s="145">
        <v>88.973721565111717</v>
      </c>
      <c r="Y65" s="134">
        <v>73.091512934371607</v>
      </c>
      <c r="Z65" s="134">
        <v>0</v>
      </c>
      <c r="AA65" s="134">
        <v>0</v>
      </c>
      <c r="AB65" s="134">
        <v>8.5263340540085384</v>
      </c>
      <c r="AC65" s="134">
        <v>40.223693755551587</v>
      </c>
      <c r="AD65" s="149">
        <v>5990.1767999999993</v>
      </c>
      <c r="AF65" s="169" t="s">
        <v>63</v>
      </c>
      <c r="AG65" s="223"/>
      <c r="AH65" s="223"/>
      <c r="AI65" s="223"/>
      <c r="AJ65" s="223"/>
      <c r="AK65" s="223"/>
      <c r="AL65" s="223"/>
      <c r="AM65" s="223"/>
      <c r="AN65" s="223"/>
      <c r="AO65" s="223"/>
      <c r="AP65" s="223"/>
      <c r="AQ65" s="223"/>
      <c r="AR65" s="223"/>
      <c r="AS65" s="223"/>
      <c r="AT65" s="223"/>
      <c r="AU65" s="223"/>
      <c r="AV65" s="169" t="s">
        <v>63</v>
      </c>
      <c r="AW65" s="224"/>
      <c r="AX65" s="225"/>
      <c r="AY65" s="226"/>
      <c r="AZ65" s="227"/>
      <c r="BA65" s="228"/>
      <c r="BB65" s="228"/>
      <c r="BC65" s="228"/>
      <c r="BD65" s="223"/>
      <c r="BE65" s="223"/>
      <c r="BF65" s="223"/>
      <c r="BG65" s="223"/>
      <c r="BH65" s="223"/>
      <c r="BI65" s="223"/>
      <c r="BJ65" s="223"/>
      <c r="BK65" s="223"/>
      <c r="BL65" s="223"/>
      <c r="BM65" s="223">
        <v>0</v>
      </c>
      <c r="BO65" s="201">
        <v>0</v>
      </c>
      <c r="BQ65" s="198">
        <v>17</v>
      </c>
      <c r="BR65" s="198">
        <v>31</v>
      </c>
      <c r="BS65" s="198">
        <v>31</v>
      </c>
      <c r="BT65" s="199">
        <v>22.450000000000003</v>
      </c>
      <c r="CB65" s="206" t="s">
        <v>63</v>
      </c>
    </row>
    <row r="66" spans="1:80" x14ac:dyDescent="0.25">
      <c r="A66" s="136">
        <v>329</v>
      </c>
      <c r="B66" s="137">
        <v>2691.75</v>
      </c>
      <c r="C66" s="137">
        <v>8560</v>
      </c>
      <c r="D66" s="137">
        <v>153.41666666666666</v>
      </c>
      <c r="E66" s="137">
        <v>565.66666666666663</v>
      </c>
      <c r="F66" s="137">
        <v>19.416666666666668</v>
      </c>
      <c r="G66" s="137">
        <v>0</v>
      </c>
      <c r="H66" s="137">
        <v>860.58333333333337</v>
      </c>
      <c r="I66" s="137">
        <v>218.75</v>
      </c>
      <c r="J66" s="137">
        <v>3.1666666666666665</v>
      </c>
      <c r="K66" s="137">
        <v>150.16666666666666</v>
      </c>
      <c r="L66" s="137">
        <v>0</v>
      </c>
      <c r="M66" s="137">
        <v>257.41666666666669</v>
      </c>
      <c r="N66" s="137">
        <v>236.25</v>
      </c>
      <c r="O66" s="137">
        <v>773.91666666666663</v>
      </c>
      <c r="P66" s="137">
        <v>3675.5</v>
      </c>
      <c r="Q66" s="137">
        <v>2275.6666666666665</v>
      </c>
      <c r="R66" s="137">
        <v>7074.833333333333</v>
      </c>
      <c r="S66" s="137">
        <v>5894.75</v>
      </c>
      <c r="T66" s="138">
        <v>20542.416666666664</v>
      </c>
      <c r="U66" s="139">
        <v>18365.266666666666</v>
      </c>
      <c r="V66" s="139">
        <v>17531.298370656925</v>
      </c>
      <c r="W66" s="140">
        <v>27516.499999999996</v>
      </c>
      <c r="X66" s="141">
        <v>1298.2631792755935</v>
      </c>
      <c r="Y66" s="142">
        <v>1112.0007393342637</v>
      </c>
      <c r="Z66" s="142">
        <v>140.89166666666668</v>
      </c>
      <c r="AA66" s="142">
        <v>62.888888888888886</v>
      </c>
      <c r="AB66" s="142">
        <v>283.06828925905006</v>
      </c>
      <c r="AC66" s="142">
        <v>507.59744500827173</v>
      </c>
      <c r="AD66" s="148">
        <v>79661.632299999997</v>
      </c>
      <c r="AF66" s="136">
        <v>329</v>
      </c>
      <c r="AG66" s="108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6">
        <v>329</v>
      </c>
      <c r="AW66" s="138"/>
      <c r="AX66" s="220"/>
      <c r="AY66" s="140"/>
      <c r="AZ66" s="221"/>
      <c r="BA66" s="222"/>
      <c r="BB66" s="222"/>
      <c r="BC66" s="222"/>
      <c r="BD66" s="137"/>
      <c r="BE66" s="137"/>
      <c r="BF66" s="137"/>
      <c r="BG66" s="137"/>
      <c r="BH66" s="137"/>
      <c r="BI66" s="137"/>
      <c r="BJ66" s="137"/>
      <c r="BK66" s="137"/>
      <c r="BL66" s="168"/>
      <c r="BM66" s="137">
        <v>0</v>
      </c>
      <c r="BO66" s="201">
        <v>0</v>
      </c>
      <c r="BQ66" s="198">
        <v>20</v>
      </c>
      <c r="BR66" s="198">
        <v>2</v>
      </c>
      <c r="BS66" s="198">
        <v>4</v>
      </c>
      <c r="BT66" s="199">
        <v>22.450000000000003</v>
      </c>
      <c r="CB66" s="206">
        <v>329</v>
      </c>
    </row>
    <row r="67" spans="1:80" x14ac:dyDescent="0.25">
      <c r="A67" s="129" t="s">
        <v>64</v>
      </c>
      <c r="B67" s="130">
        <v>282.08333333333331</v>
      </c>
      <c r="C67" s="130">
        <v>1015</v>
      </c>
      <c r="D67" s="130">
        <v>27.75</v>
      </c>
      <c r="E67" s="130">
        <v>89.666666666666671</v>
      </c>
      <c r="F67" s="130">
        <v>1.8333333333333333</v>
      </c>
      <c r="G67" s="130">
        <v>0</v>
      </c>
      <c r="H67" s="130">
        <v>104.16666666666667</v>
      </c>
      <c r="I67" s="130">
        <v>20.833333333333332</v>
      </c>
      <c r="J67" s="130">
        <v>0.5</v>
      </c>
      <c r="K67" s="130">
        <v>20.833333333333332</v>
      </c>
      <c r="L67" s="130">
        <v>0</v>
      </c>
      <c r="M67" s="130">
        <v>27</v>
      </c>
      <c r="N67" s="130">
        <v>23.583333333333332</v>
      </c>
      <c r="O67" s="130">
        <v>40.083333333333336</v>
      </c>
      <c r="P67" s="130">
        <v>189.16666666666666</v>
      </c>
      <c r="Q67" s="130">
        <v>265.58333333333331</v>
      </c>
      <c r="R67" s="130">
        <v>1168.0833333333333</v>
      </c>
      <c r="S67" s="130">
        <v>615.5</v>
      </c>
      <c r="T67" s="131">
        <v>2535.6666666666665</v>
      </c>
      <c r="U67" s="144">
        <v>2387.2833333333328</v>
      </c>
      <c r="V67" s="144">
        <v>2297.4067868758507</v>
      </c>
      <c r="W67" s="133">
        <v>3276.1666666666661</v>
      </c>
      <c r="X67" s="145">
        <v>270.66666666666669</v>
      </c>
      <c r="Y67" s="134">
        <v>133.55015151285897</v>
      </c>
      <c r="Z67" s="134">
        <v>372.44583333333338</v>
      </c>
      <c r="AA67" s="134">
        <v>203.64206349206347</v>
      </c>
      <c r="AB67" s="134">
        <v>323.36935483870968</v>
      </c>
      <c r="AC67" s="134">
        <v>-26.351344086021498</v>
      </c>
      <c r="AD67" s="149">
        <v>10420.5594</v>
      </c>
      <c r="AF67" s="169" t="s">
        <v>64</v>
      </c>
      <c r="AG67" s="223"/>
      <c r="AH67" s="223"/>
      <c r="AI67" s="223"/>
      <c r="AJ67" s="223"/>
      <c r="AK67" s="223"/>
      <c r="AL67" s="223"/>
      <c r="AM67" s="223"/>
      <c r="AN67" s="223"/>
      <c r="AO67" s="223"/>
      <c r="AP67" s="223"/>
      <c r="AQ67" s="223"/>
      <c r="AR67" s="223"/>
      <c r="AS67" s="223"/>
      <c r="AT67" s="223"/>
      <c r="AU67" s="223"/>
      <c r="AV67" s="169" t="s">
        <v>64</v>
      </c>
      <c r="AW67" s="224"/>
      <c r="AX67" s="225"/>
      <c r="AY67" s="226"/>
      <c r="AZ67" s="227"/>
      <c r="BA67" s="228"/>
      <c r="BB67" s="228"/>
      <c r="BC67" s="228"/>
      <c r="BD67" s="223"/>
      <c r="BE67" s="223"/>
      <c r="BF67" s="223"/>
      <c r="BG67" s="223"/>
      <c r="BH67" s="223"/>
      <c r="BI67" s="223"/>
      <c r="BJ67" s="223"/>
      <c r="BK67" s="223"/>
      <c r="BL67" s="223"/>
      <c r="BM67" s="223">
        <v>0</v>
      </c>
      <c r="BO67" s="201">
        <v>0</v>
      </c>
      <c r="BQ67" s="198">
        <v>1</v>
      </c>
      <c r="BR67" s="198">
        <v>4</v>
      </c>
      <c r="BS67" s="198">
        <v>7</v>
      </c>
      <c r="BT67" s="199">
        <v>22.450000000000003</v>
      </c>
      <c r="CB67" s="206" t="s">
        <v>64</v>
      </c>
    </row>
    <row r="68" spans="1:80" x14ac:dyDescent="0.25">
      <c r="A68" s="136">
        <v>330</v>
      </c>
      <c r="B68" s="137">
        <v>13742.333333333334</v>
      </c>
      <c r="C68" s="137">
        <v>20756.333333333332</v>
      </c>
      <c r="D68" s="137">
        <v>1159.0833333333333</v>
      </c>
      <c r="E68" s="137">
        <v>1866.25</v>
      </c>
      <c r="F68" s="137">
        <v>9.8333333333333339</v>
      </c>
      <c r="G68" s="137">
        <v>0.33333333333333331</v>
      </c>
      <c r="H68" s="137">
        <v>2328.3333333333335</v>
      </c>
      <c r="I68" s="137">
        <v>316.08333333333331</v>
      </c>
      <c r="J68" s="137">
        <v>14.75</v>
      </c>
      <c r="K68" s="137">
        <v>194.33333333333334</v>
      </c>
      <c r="L68" s="137">
        <v>0</v>
      </c>
      <c r="M68" s="137">
        <v>624.16666666666663</v>
      </c>
      <c r="N68" s="137">
        <v>1046.9166666666667</v>
      </c>
      <c r="O68" s="137">
        <v>6691.666666666667</v>
      </c>
      <c r="P68" s="137">
        <v>10824.583333333334</v>
      </c>
      <c r="Q68" s="137">
        <v>15289.083333333334</v>
      </c>
      <c r="R68" s="137">
        <v>18245.416666666668</v>
      </c>
      <c r="S68" s="137">
        <v>36882.166666666664</v>
      </c>
      <c r="T68" s="138">
        <v>53582.583333333328</v>
      </c>
      <c r="U68" s="139">
        <v>47050.541666666664</v>
      </c>
      <c r="V68" s="139">
        <v>45096.946810874702</v>
      </c>
      <c r="W68" s="140">
        <v>93109.500000000015</v>
      </c>
      <c r="X68" s="141">
        <v>4456.6639152641155</v>
      </c>
      <c r="Y68" s="142">
        <v>3757.5059959892351</v>
      </c>
      <c r="Z68" s="142">
        <v>135.5</v>
      </c>
      <c r="AA68" s="142">
        <v>5.166666666666667</v>
      </c>
      <c r="AB68" s="142">
        <v>1768.5607955990108</v>
      </c>
      <c r="AC68" s="142">
        <v>1344.0515598325524</v>
      </c>
      <c r="AD68" s="148">
        <v>204936.39940000002</v>
      </c>
      <c r="AF68" s="136">
        <v>330</v>
      </c>
      <c r="AG68" s="108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6">
        <v>330</v>
      </c>
      <c r="AW68" s="138"/>
      <c r="AX68" s="220"/>
      <c r="AY68" s="140"/>
      <c r="AZ68" s="221"/>
      <c r="BA68" s="222"/>
      <c r="BB68" s="222"/>
      <c r="BC68" s="222"/>
      <c r="BD68" s="137"/>
      <c r="BE68" s="137"/>
      <c r="BF68" s="137"/>
      <c r="BG68" s="137"/>
      <c r="BH68" s="137"/>
      <c r="BI68" s="137"/>
      <c r="BJ68" s="137"/>
      <c r="BK68" s="137"/>
      <c r="BL68" s="168"/>
      <c r="BM68" s="137">
        <v>0</v>
      </c>
      <c r="BO68" s="201">
        <v>0</v>
      </c>
      <c r="BQ68" s="198">
        <v>19</v>
      </c>
      <c r="BR68" s="198">
        <v>31</v>
      </c>
      <c r="BS68" s="198">
        <v>31</v>
      </c>
      <c r="BT68" s="199">
        <v>22.450000000000003</v>
      </c>
      <c r="CB68" s="206">
        <v>330</v>
      </c>
    </row>
    <row r="69" spans="1:80" x14ac:dyDescent="0.25">
      <c r="A69" s="129">
        <v>331</v>
      </c>
      <c r="B69" s="130">
        <v>5561.5</v>
      </c>
      <c r="C69" s="130">
        <v>11980.583333333334</v>
      </c>
      <c r="D69" s="130">
        <v>370.25</v>
      </c>
      <c r="E69" s="130">
        <v>1017.1666666666666</v>
      </c>
      <c r="F69" s="130">
        <v>9.1666666666666661</v>
      </c>
      <c r="G69" s="130">
        <v>0.5</v>
      </c>
      <c r="H69" s="130">
        <v>2665.5</v>
      </c>
      <c r="I69" s="130">
        <v>300.33333333333331</v>
      </c>
      <c r="J69" s="130">
        <v>25.75</v>
      </c>
      <c r="K69" s="130">
        <v>363.25</v>
      </c>
      <c r="L69" s="130">
        <v>0</v>
      </c>
      <c r="M69" s="130">
        <v>1101.75</v>
      </c>
      <c r="N69" s="130">
        <v>294.33333333333331</v>
      </c>
      <c r="O69" s="130">
        <v>402.83333333333331</v>
      </c>
      <c r="P69" s="130">
        <v>838.08333333333337</v>
      </c>
      <c r="Q69" s="130">
        <v>6802.25</v>
      </c>
      <c r="R69" s="130">
        <v>13050.416666666666</v>
      </c>
      <c r="S69" s="130">
        <v>13136.833333333334</v>
      </c>
      <c r="T69" s="131">
        <v>28680.5</v>
      </c>
      <c r="U69" s="144">
        <v>27651.158333333329</v>
      </c>
      <c r="V69" s="144">
        <v>26707.571112185688</v>
      </c>
      <c r="W69" s="133">
        <v>44783.666666666664</v>
      </c>
      <c r="X69" s="145">
        <v>1807.9479963908454</v>
      </c>
      <c r="Y69" s="134">
        <v>1811.6972777050332</v>
      </c>
      <c r="Z69" s="134">
        <v>1011.1513888888888</v>
      </c>
      <c r="AA69" s="134">
        <v>491.80099206349206</v>
      </c>
      <c r="AB69" s="134">
        <v>626.14765301759007</v>
      </c>
      <c r="AC69" s="134">
        <v>590.90017168662769</v>
      </c>
      <c r="AD69" s="149">
        <v>121045.42680000002</v>
      </c>
      <c r="AF69" s="169">
        <v>331</v>
      </c>
      <c r="AG69" s="223"/>
      <c r="AH69" s="223"/>
      <c r="AI69" s="223"/>
      <c r="AJ69" s="223"/>
      <c r="AK69" s="223"/>
      <c r="AL69" s="223"/>
      <c r="AM69" s="223"/>
      <c r="AN69" s="223"/>
      <c r="AO69" s="223"/>
      <c r="AP69" s="223"/>
      <c r="AQ69" s="223"/>
      <c r="AR69" s="223"/>
      <c r="AS69" s="223"/>
      <c r="AT69" s="223"/>
      <c r="AU69" s="223"/>
      <c r="AV69" s="169">
        <v>331</v>
      </c>
      <c r="AW69" s="224"/>
      <c r="AX69" s="225"/>
      <c r="AY69" s="226"/>
      <c r="AZ69" s="227"/>
      <c r="BA69" s="228"/>
      <c r="BB69" s="228"/>
      <c r="BC69" s="228"/>
      <c r="BD69" s="223"/>
      <c r="BE69" s="223"/>
      <c r="BF69" s="223"/>
      <c r="BG69" s="223"/>
      <c r="BH69" s="223"/>
      <c r="BI69" s="223"/>
      <c r="BJ69" s="223"/>
      <c r="BK69" s="223"/>
      <c r="BL69" s="223"/>
      <c r="BM69" s="223">
        <v>0</v>
      </c>
      <c r="BO69" s="201">
        <v>0</v>
      </c>
      <c r="BQ69" s="198">
        <v>20</v>
      </c>
      <c r="BR69" s="198">
        <v>4</v>
      </c>
      <c r="BS69" s="198">
        <v>7</v>
      </c>
      <c r="BT69" s="199">
        <v>22.450000000000003</v>
      </c>
      <c r="CB69" s="206">
        <v>331</v>
      </c>
    </row>
    <row r="70" spans="1:80" x14ac:dyDescent="0.25">
      <c r="A70" s="136">
        <v>332</v>
      </c>
      <c r="B70" s="137">
        <v>15533.25</v>
      </c>
      <c r="C70" s="137">
        <v>32388.333333333332</v>
      </c>
      <c r="D70" s="137">
        <v>1919</v>
      </c>
      <c r="E70" s="137">
        <v>3509.25</v>
      </c>
      <c r="F70" s="137">
        <v>63.166666666666664</v>
      </c>
      <c r="G70" s="137">
        <v>0.16666666666666666</v>
      </c>
      <c r="H70" s="137">
        <v>4186.583333333333</v>
      </c>
      <c r="I70" s="137">
        <v>1023.75</v>
      </c>
      <c r="J70" s="137">
        <v>56.25</v>
      </c>
      <c r="K70" s="137">
        <v>902.91666666666663</v>
      </c>
      <c r="L70" s="137">
        <v>0</v>
      </c>
      <c r="M70" s="137">
        <v>3249.5833333333335</v>
      </c>
      <c r="N70" s="137">
        <v>648.33333333333337</v>
      </c>
      <c r="O70" s="137">
        <v>1187.6666666666667</v>
      </c>
      <c r="P70" s="137">
        <v>2750.8333333333335</v>
      </c>
      <c r="Q70" s="137">
        <v>15963.916666666666</v>
      </c>
      <c r="R70" s="137">
        <v>30003.583333333332</v>
      </c>
      <c r="S70" s="137">
        <v>34603.833333333336</v>
      </c>
      <c r="T70" s="138">
        <v>73572.25</v>
      </c>
      <c r="U70" s="139">
        <v>70091.28333333334</v>
      </c>
      <c r="V70" s="139">
        <v>67476.593775628629</v>
      </c>
      <c r="W70" s="140">
        <v>113386.58333333333</v>
      </c>
      <c r="X70" s="141">
        <v>4849.9673052030603</v>
      </c>
      <c r="Y70" s="142">
        <v>4587.1375485235521</v>
      </c>
      <c r="Z70" s="142">
        <v>1909.7569444444443</v>
      </c>
      <c r="AA70" s="142">
        <v>701.23630952380961</v>
      </c>
      <c r="AB70" s="142">
        <v>1650.3337069204633</v>
      </c>
      <c r="AC70" s="142">
        <v>1599.8167991412984</v>
      </c>
      <c r="AD70" s="148">
        <v>306064.75340000005</v>
      </c>
      <c r="AF70" s="136">
        <v>332</v>
      </c>
      <c r="AG70" s="108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6">
        <v>332</v>
      </c>
      <c r="AW70" s="138"/>
      <c r="AX70" s="220"/>
      <c r="AY70" s="140"/>
      <c r="AZ70" s="221"/>
      <c r="BA70" s="222"/>
      <c r="BB70" s="222"/>
      <c r="BC70" s="222"/>
      <c r="BD70" s="137"/>
      <c r="BE70" s="137"/>
      <c r="BF70" s="137"/>
      <c r="BG70" s="137"/>
      <c r="BH70" s="137"/>
      <c r="BI70" s="137"/>
      <c r="BJ70" s="137"/>
      <c r="BK70" s="137"/>
      <c r="BL70" s="168"/>
      <c r="BM70" s="137">
        <v>0</v>
      </c>
      <c r="BO70" s="201">
        <v>0</v>
      </c>
      <c r="BQ70" s="198">
        <v>20</v>
      </c>
      <c r="BR70" s="198">
        <v>4</v>
      </c>
      <c r="BS70" s="198">
        <v>7</v>
      </c>
      <c r="BT70" s="199">
        <v>22.450000000000003</v>
      </c>
      <c r="CB70" s="206">
        <v>332</v>
      </c>
    </row>
    <row r="71" spans="1:80" x14ac:dyDescent="0.25">
      <c r="A71" s="129" t="s">
        <v>65</v>
      </c>
      <c r="B71" s="130">
        <v>37.25</v>
      </c>
      <c r="C71" s="130">
        <v>81.75</v>
      </c>
      <c r="D71" s="130">
        <v>4.416666666666667</v>
      </c>
      <c r="E71" s="130">
        <v>8.3333333333333339</v>
      </c>
      <c r="F71" s="130">
        <v>0</v>
      </c>
      <c r="G71" s="130">
        <v>0</v>
      </c>
      <c r="H71" s="130">
        <v>8.6666666666666661</v>
      </c>
      <c r="I71" s="130">
        <v>3.0833333333333335</v>
      </c>
      <c r="J71" s="130">
        <v>8.3333333333333329E-2</v>
      </c>
      <c r="K71" s="130">
        <v>0</v>
      </c>
      <c r="L71" s="130">
        <v>0</v>
      </c>
      <c r="M71" s="130">
        <v>8.5833333333333339</v>
      </c>
      <c r="N71" s="130">
        <v>0.66666666666666663</v>
      </c>
      <c r="O71" s="130">
        <v>3.5833333333333335</v>
      </c>
      <c r="P71" s="130">
        <v>8</v>
      </c>
      <c r="Q71" s="130">
        <v>39.5</v>
      </c>
      <c r="R71" s="130">
        <v>71.333333333333329</v>
      </c>
      <c r="S71" s="130">
        <v>84.75</v>
      </c>
      <c r="T71" s="131">
        <v>178.75</v>
      </c>
      <c r="U71" s="144">
        <v>169.75</v>
      </c>
      <c r="V71" s="144">
        <v>162.92614184397164</v>
      </c>
      <c r="W71" s="133">
        <v>275.25</v>
      </c>
      <c r="X71" s="145">
        <v>126.0138888888889</v>
      </c>
      <c r="Y71" s="134">
        <v>11.324497914667546</v>
      </c>
      <c r="Z71" s="134">
        <v>0</v>
      </c>
      <c r="AA71" s="134">
        <v>0</v>
      </c>
      <c r="AB71" s="134">
        <v>37.55555555555555</v>
      </c>
      <c r="AC71" s="134">
        <v>44.229166666666671</v>
      </c>
      <c r="AD71" s="149">
        <v>740.09930000000008</v>
      </c>
      <c r="AF71" s="169" t="s">
        <v>65</v>
      </c>
      <c r="AG71" s="223"/>
      <c r="AH71" s="223"/>
      <c r="AI71" s="223"/>
      <c r="AJ71" s="223"/>
      <c r="AK71" s="223"/>
      <c r="AL71" s="223"/>
      <c r="AM71" s="223"/>
      <c r="AN71" s="223"/>
      <c r="AO71" s="223"/>
      <c r="AP71" s="223"/>
      <c r="AQ71" s="223"/>
      <c r="AR71" s="223"/>
      <c r="AS71" s="223"/>
      <c r="AT71" s="223"/>
      <c r="AU71" s="223"/>
      <c r="AV71" s="169" t="s">
        <v>65</v>
      </c>
      <c r="AW71" s="224"/>
      <c r="AX71" s="225"/>
      <c r="AY71" s="226"/>
      <c r="AZ71" s="227"/>
      <c r="BA71" s="228"/>
      <c r="BB71" s="228"/>
      <c r="BC71" s="228"/>
      <c r="BD71" s="223"/>
      <c r="BE71" s="223"/>
      <c r="BF71" s="223"/>
      <c r="BG71" s="223"/>
      <c r="BH71" s="223"/>
      <c r="BI71" s="223"/>
      <c r="BJ71" s="223"/>
      <c r="BK71" s="223"/>
      <c r="BL71" s="223"/>
      <c r="BM71" s="223">
        <v>0</v>
      </c>
      <c r="BO71" s="201">
        <v>0</v>
      </c>
      <c r="BQ71" s="198">
        <v>31</v>
      </c>
      <c r="BR71" s="198">
        <v>31</v>
      </c>
      <c r="BS71" s="198">
        <v>31</v>
      </c>
      <c r="BT71" s="199">
        <v>22.450000000000003</v>
      </c>
      <c r="CB71" s="206" t="s">
        <v>65</v>
      </c>
    </row>
    <row r="72" spans="1:80" x14ac:dyDescent="0.25">
      <c r="A72" s="136">
        <v>333</v>
      </c>
      <c r="B72" s="137">
        <v>28913.083333333332</v>
      </c>
      <c r="C72" s="137">
        <v>23626.583333333332</v>
      </c>
      <c r="D72" s="137">
        <v>1484.5</v>
      </c>
      <c r="E72" s="137">
        <v>2139.25</v>
      </c>
      <c r="F72" s="137">
        <v>20.416666666666668</v>
      </c>
      <c r="G72" s="137">
        <v>0.83333333333333337</v>
      </c>
      <c r="H72" s="137">
        <v>5473.75</v>
      </c>
      <c r="I72" s="137">
        <v>928.33333333333337</v>
      </c>
      <c r="J72" s="137">
        <v>30.833333333333332</v>
      </c>
      <c r="K72" s="137">
        <v>401.33333333333331</v>
      </c>
      <c r="L72" s="137">
        <v>0</v>
      </c>
      <c r="M72" s="137">
        <v>1410.25</v>
      </c>
      <c r="N72" s="137">
        <v>367.58333333333331</v>
      </c>
      <c r="O72" s="137">
        <v>1761.9166666666667</v>
      </c>
      <c r="P72" s="137">
        <v>1621.5</v>
      </c>
      <c r="Q72" s="137">
        <v>34598.916666666664</v>
      </c>
      <c r="R72" s="137">
        <v>26243</v>
      </c>
      <c r="S72" s="137">
        <v>66758.416666666672</v>
      </c>
      <c r="T72" s="138">
        <v>55860.75</v>
      </c>
      <c r="U72" s="139">
        <v>53766.450000000004</v>
      </c>
      <c r="V72" s="139">
        <v>52279.967690092417</v>
      </c>
      <c r="W72" s="140">
        <v>129022.08333333334</v>
      </c>
      <c r="X72" s="141">
        <v>5223.7142542208621</v>
      </c>
      <c r="Y72" s="142">
        <v>5226.4835534784715</v>
      </c>
      <c r="Z72" s="142">
        <v>3238.6972222222216</v>
      </c>
      <c r="AA72" s="142">
        <v>1111.7708333333335</v>
      </c>
      <c r="AB72" s="142">
        <v>3186.7508849941059</v>
      </c>
      <c r="AC72" s="142">
        <v>1018.4816846133781</v>
      </c>
      <c r="AD72" s="148">
        <v>236684.30789999999</v>
      </c>
      <c r="AF72" s="136">
        <v>333</v>
      </c>
      <c r="AG72" s="108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6">
        <v>333</v>
      </c>
      <c r="AW72" s="138"/>
      <c r="AX72" s="220"/>
      <c r="AY72" s="140"/>
      <c r="AZ72" s="221"/>
      <c r="BA72" s="222"/>
      <c r="BB72" s="222"/>
      <c r="BC72" s="222"/>
      <c r="BD72" s="137"/>
      <c r="BE72" s="137"/>
      <c r="BF72" s="137"/>
      <c r="BG72" s="137"/>
      <c r="BH72" s="137"/>
      <c r="BI72" s="137"/>
      <c r="BJ72" s="137"/>
      <c r="BK72" s="137"/>
      <c r="BL72" s="168"/>
      <c r="BM72" s="137">
        <v>0</v>
      </c>
      <c r="BO72" s="201">
        <v>0</v>
      </c>
      <c r="BQ72" s="198">
        <v>20</v>
      </c>
      <c r="BR72" s="198">
        <v>4</v>
      </c>
      <c r="BS72" s="198">
        <v>7</v>
      </c>
      <c r="BT72" s="199">
        <v>22.450000000000003</v>
      </c>
      <c r="CB72" s="206">
        <v>333</v>
      </c>
    </row>
    <row r="73" spans="1:80" x14ac:dyDescent="0.25">
      <c r="A73" s="129">
        <v>336</v>
      </c>
      <c r="B73" s="130">
        <v>600.25</v>
      </c>
      <c r="C73" s="130">
        <v>3856.25</v>
      </c>
      <c r="D73" s="130">
        <v>38.833333333333336</v>
      </c>
      <c r="E73" s="130">
        <v>162.41666666666666</v>
      </c>
      <c r="F73" s="130">
        <v>31.333333333333332</v>
      </c>
      <c r="G73" s="130">
        <v>0</v>
      </c>
      <c r="H73" s="130">
        <v>837.08333333333337</v>
      </c>
      <c r="I73" s="130">
        <v>393.16666666666669</v>
      </c>
      <c r="J73" s="130">
        <v>1.5</v>
      </c>
      <c r="K73" s="130">
        <v>100.58333333333333</v>
      </c>
      <c r="L73" s="130">
        <v>0</v>
      </c>
      <c r="M73" s="130">
        <v>118.91666666666667</v>
      </c>
      <c r="N73" s="130">
        <v>39.583333333333336</v>
      </c>
      <c r="O73" s="130">
        <v>58.5</v>
      </c>
      <c r="P73" s="130">
        <v>267.66666666666669</v>
      </c>
      <c r="Q73" s="130">
        <v>404.83333333333331</v>
      </c>
      <c r="R73" s="130">
        <v>3422.6666666666665</v>
      </c>
      <c r="S73" s="130">
        <v>1102.4166666666667</v>
      </c>
      <c r="T73" s="131">
        <v>8000.9166666666661</v>
      </c>
      <c r="U73" s="144">
        <v>7769.6333333333341</v>
      </c>
      <c r="V73" s="144">
        <v>7442.6023156386545</v>
      </c>
      <c r="W73" s="133">
        <v>10333.583333333332</v>
      </c>
      <c r="X73" s="145">
        <v>450.11375548555185</v>
      </c>
      <c r="Y73" s="134">
        <v>417.99276182824309</v>
      </c>
      <c r="Z73" s="134">
        <v>122.58472222222224</v>
      </c>
      <c r="AA73" s="134">
        <v>70.076984126984129</v>
      </c>
      <c r="AB73" s="134">
        <v>52.576661226518212</v>
      </c>
      <c r="AC73" s="134">
        <v>198.76854712951683</v>
      </c>
      <c r="AD73" s="149">
        <v>33785.199099999998</v>
      </c>
      <c r="AF73" s="169">
        <v>336</v>
      </c>
      <c r="AG73" s="223"/>
      <c r="AH73" s="223"/>
      <c r="AI73" s="223"/>
      <c r="AJ73" s="223"/>
      <c r="AK73" s="223"/>
      <c r="AL73" s="223"/>
      <c r="AM73" s="223"/>
      <c r="AN73" s="223"/>
      <c r="AO73" s="223"/>
      <c r="AP73" s="223"/>
      <c r="AQ73" s="223"/>
      <c r="AR73" s="223"/>
      <c r="AS73" s="223"/>
      <c r="AT73" s="223"/>
      <c r="AU73" s="223"/>
      <c r="AV73" s="169">
        <v>336</v>
      </c>
      <c r="AW73" s="224"/>
      <c r="AX73" s="225"/>
      <c r="AY73" s="226"/>
      <c r="AZ73" s="227"/>
      <c r="BA73" s="228"/>
      <c r="BB73" s="228"/>
      <c r="BC73" s="228"/>
      <c r="BD73" s="223"/>
      <c r="BE73" s="223"/>
      <c r="BF73" s="223"/>
      <c r="BG73" s="223"/>
      <c r="BH73" s="223"/>
      <c r="BI73" s="223"/>
      <c r="BJ73" s="223"/>
      <c r="BK73" s="223"/>
      <c r="BL73" s="223"/>
      <c r="BM73" s="223">
        <v>0</v>
      </c>
      <c r="BO73" s="201">
        <v>0</v>
      </c>
      <c r="BQ73" s="198">
        <v>20</v>
      </c>
      <c r="BR73" s="198">
        <v>4</v>
      </c>
      <c r="BS73" s="198">
        <v>7</v>
      </c>
      <c r="BT73" s="199">
        <v>22.450000000000003</v>
      </c>
      <c r="CB73" s="206">
        <v>336</v>
      </c>
    </row>
    <row r="74" spans="1:80" x14ac:dyDescent="0.25">
      <c r="A74" s="136">
        <v>337</v>
      </c>
      <c r="B74" s="137">
        <v>263.75</v>
      </c>
      <c r="C74" s="137">
        <v>2987.5</v>
      </c>
      <c r="D74" s="137">
        <v>14.583333333333334</v>
      </c>
      <c r="E74" s="137">
        <v>169.08333333333334</v>
      </c>
      <c r="F74" s="137">
        <v>0.91666666666666663</v>
      </c>
      <c r="G74" s="137">
        <v>0</v>
      </c>
      <c r="H74" s="137">
        <v>133.08333333333334</v>
      </c>
      <c r="I74" s="137">
        <v>18.083333333333332</v>
      </c>
      <c r="J74" s="137">
        <v>2.6666666666666665</v>
      </c>
      <c r="K74" s="137">
        <v>29.333333333333332</v>
      </c>
      <c r="L74" s="137">
        <v>0</v>
      </c>
      <c r="M74" s="137">
        <v>59.666666666666664</v>
      </c>
      <c r="N74" s="137">
        <v>91.333333333333329</v>
      </c>
      <c r="O74" s="137">
        <v>209.16666666666666</v>
      </c>
      <c r="P74" s="137">
        <v>1695.75</v>
      </c>
      <c r="Q74" s="137">
        <v>293.08333333333331</v>
      </c>
      <c r="R74" s="137">
        <v>2717.4166666666665</v>
      </c>
      <c r="S74" s="137">
        <v>780.58333333333337</v>
      </c>
      <c r="T74" s="138">
        <v>7753.6666666666661</v>
      </c>
      <c r="U74" s="139">
        <v>6804.3416666666662</v>
      </c>
      <c r="V74" s="139">
        <v>6485.7667736227522</v>
      </c>
      <c r="W74" s="140">
        <v>8685.4166666666661</v>
      </c>
      <c r="X74" s="141">
        <v>378.94213246390024</v>
      </c>
      <c r="Y74" s="142">
        <v>350.6174148982679</v>
      </c>
      <c r="Z74" s="142">
        <v>114.57638888888887</v>
      </c>
      <c r="AA74" s="142">
        <v>51.11488095238095</v>
      </c>
      <c r="AB74" s="142">
        <v>37.23826863766795</v>
      </c>
      <c r="AC74" s="142">
        <v>170.85193191311615</v>
      </c>
      <c r="AD74" s="148">
        <v>29475.799299999999</v>
      </c>
      <c r="AF74" s="136">
        <v>337</v>
      </c>
      <c r="AG74" s="108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6">
        <v>337</v>
      </c>
      <c r="AW74" s="138"/>
      <c r="AX74" s="220"/>
      <c r="AY74" s="140"/>
      <c r="AZ74" s="221"/>
      <c r="BA74" s="222"/>
      <c r="BB74" s="222"/>
      <c r="BC74" s="222"/>
      <c r="BD74" s="137"/>
      <c r="BE74" s="137"/>
      <c r="BF74" s="137"/>
      <c r="BG74" s="137"/>
      <c r="BH74" s="137"/>
      <c r="BI74" s="137"/>
      <c r="BJ74" s="137"/>
      <c r="BK74" s="137"/>
      <c r="BL74" s="168"/>
      <c r="BM74" s="137">
        <v>0</v>
      </c>
      <c r="BO74" s="201">
        <v>0</v>
      </c>
      <c r="BQ74" s="198">
        <v>20</v>
      </c>
      <c r="BR74" s="198">
        <v>4</v>
      </c>
      <c r="BS74" s="198">
        <v>7</v>
      </c>
      <c r="BT74" s="199">
        <v>22.450000000000003</v>
      </c>
      <c r="CB74" s="206">
        <v>337</v>
      </c>
    </row>
    <row r="75" spans="1:80" x14ac:dyDescent="0.25">
      <c r="A75" s="129">
        <v>338</v>
      </c>
      <c r="B75" s="130">
        <v>2692.3333333333335</v>
      </c>
      <c r="C75" s="130">
        <v>9659.75</v>
      </c>
      <c r="D75" s="130">
        <v>344.16666666666669</v>
      </c>
      <c r="E75" s="130">
        <v>1137.8333333333333</v>
      </c>
      <c r="F75" s="130">
        <v>4.916666666666667</v>
      </c>
      <c r="G75" s="130">
        <v>8.3333333333333329E-2</v>
      </c>
      <c r="H75" s="130">
        <v>2678.4166666666665</v>
      </c>
      <c r="I75" s="130">
        <v>293.33333333333331</v>
      </c>
      <c r="J75" s="130">
        <v>3.8333333333333335</v>
      </c>
      <c r="K75" s="130">
        <v>215.58333333333334</v>
      </c>
      <c r="L75" s="130">
        <v>0</v>
      </c>
      <c r="M75" s="130">
        <v>242.66666666666666</v>
      </c>
      <c r="N75" s="130">
        <v>158.66666666666666</v>
      </c>
      <c r="O75" s="130">
        <v>266</v>
      </c>
      <c r="P75" s="130">
        <v>783.08333333333337</v>
      </c>
      <c r="Q75" s="130">
        <v>2658</v>
      </c>
      <c r="R75" s="130">
        <v>10679.166666666666</v>
      </c>
      <c r="S75" s="130">
        <v>5960.5</v>
      </c>
      <c r="T75" s="131">
        <v>22885.5</v>
      </c>
      <c r="U75" s="144">
        <v>21811.258333333335</v>
      </c>
      <c r="V75" s="144">
        <v>20990.92287205387</v>
      </c>
      <c r="W75" s="133">
        <v>31817.833333333328</v>
      </c>
      <c r="X75" s="145">
        <v>1250.0181584560876</v>
      </c>
      <c r="Y75" s="134">
        <v>1288.618996347135</v>
      </c>
      <c r="Z75" s="134">
        <v>785.04027777777776</v>
      </c>
      <c r="AA75" s="134">
        <v>441.60039682539679</v>
      </c>
      <c r="AB75" s="134">
        <v>284.5638888476131</v>
      </c>
      <c r="AC75" s="134">
        <v>482.72713480423727</v>
      </c>
      <c r="AD75" s="149">
        <v>95206.160399999993</v>
      </c>
      <c r="AF75" s="169">
        <v>338</v>
      </c>
      <c r="AG75" s="223"/>
      <c r="AH75" s="223"/>
      <c r="AI75" s="223"/>
      <c r="AJ75" s="223"/>
      <c r="AK75" s="223"/>
      <c r="AL75" s="223"/>
      <c r="AM75" s="223"/>
      <c r="AN75" s="223"/>
      <c r="AO75" s="223"/>
      <c r="AP75" s="223"/>
      <c r="AQ75" s="223"/>
      <c r="AR75" s="223"/>
      <c r="AS75" s="223"/>
      <c r="AT75" s="223"/>
      <c r="AU75" s="223"/>
      <c r="AV75" s="169">
        <v>338</v>
      </c>
      <c r="AW75" s="224"/>
      <c r="AX75" s="225"/>
      <c r="AY75" s="226"/>
      <c r="AZ75" s="227"/>
      <c r="BA75" s="228"/>
      <c r="BB75" s="228"/>
      <c r="BC75" s="228"/>
      <c r="BD75" s="223"/>
      <c r="BE75" s="223"/>
      <c r="BF75" s="223"/>
      <c r="BG75" s="223"/>
      <c r="BH75" s="223"/>
      <c r="BI75" s="223"/>
      <c r="BJ75" s="223"/>
      <c r="BK75" s="223"/>
      <c r="BL75" s="223"/>
      <c r="BM75" s="223">
        <v>0</v>
      </c>
      <c r="BO75" s="201">
        <v>0</v>
      </c>
      <c r="BQ75" s="198">
        <v>20</v>
      </c>
      <c r="BR75" s="198">
        <v>4</v>
      </c>
      <c r="BS75" s="198">
        <v>7</v>
      </c>
      <c r="BT75" s="199">
        <v>22.450000000000003</v>
      </c>
      <c r="CB75" s="206">
        <v>338</v>
      </c>
    </row>
    <row r="76" spans="1:80" x14ac:dyDescent="0.25">
      <c r="A76" s="136">
        <v>339</v>
      </c>
      <c r="B76" s="137">
        <v>31.666666666666668</v>
      </c>
      <c r="C76" s="137">
        <v>434.91666666666669</v>
      </c>
      <c r="D76" s="137">
        <v>0.33333333333333331</v>
      </c>
      <c r="E76" s="137">
        <v>5</v>
      </c>
      <c r="F76" s="137">
        <v>8.3333333333333329E-2</v>
      </c>
      <c r="G76" s="137">
        <v>0</v>
      </c>
      <c r="H76" s="137">
        <v>18.583333333333332</v>
      </c>
      <c r="I76" s="137">
        <v>3.75</v>
      </c>
      <c r="J76" s="137">
        <v>0</v>
      </c>
      <c r="K76" s="137">
        <v>11.583333333333334</v>
      </c>
      <c r="L76" s="137">
        <v>0</v>
      </c>
      <c r="M76" s="137">
        <v>8.25</v>
      </c>
      <c r="N76" s="137">
        <v>1.75</v>
      </c>
      <c r="O76" s="137">
        <v>0.25</v>
      </c>
      <c r="P76" s="137">
        <v>15.666666666666666</v>
      </c>
      <c r="Q76" s="137">
        <v>61.833333333333336</v>
      </c>
      <c r="R76" s="137">
        <v>661.33333333333337</v>
      </c>
      <c r="S76" s="137">
        <v>94.083333333333329</v>
      </c>
      <c r="T76" s="138">
        <v>1138.5833333333335</v>
      </c>
      <c r="U76" s="139">
        <v>1127.75</v>
      </c>
      <c r="V76" s="139">
        <v>1091.7378492728706</v>
      </c>
      <c r="W76" s="140">
        <v>1255</v>
      </c>
      <c r="X76" s="141">
        <v>42.414877946127945</v>
      </c>
      <c r="Y76" s="142">
        <v>50.879120253946176</v>
      </c>
      <c r="Z76" s="142">
        <v>61.120833333333337</v>
      </c>
      <c r="AA76" s="142">
        <v>27.992857142857144</v>
      </c>
      <c r="AB76" s="142">
        <v>4.6376719755581313</v>
      </c>
      <c r="AC76" s="142">
        <v>18.888602985284905</v>
      </c>
      <c r="AD76" s="148">
        <v>4944.7241000000004</v>
      </c>
      <c r="AF76" s="136">
        <v>339</v>
      </c>
      <c r="AG76" s="108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6">
        <v>339</v>
      </c>
      <c r="AW76" s="138"/>
      <c r="AX76" s="220"/>
      <c r="AY76" s="140"/>
      <c r="AZ76" s="221"/>
      <c r="BA76" s="222"/>
      <c r="BB76" s="222"/>
      <c r="BC76" s="222"/>
      <c r="BD76" s="137"/>
      <c r="BE76" s="137"/>
      <c r="BF76" s="137"/>
      <c r="BG76" s="137"/>
      <c r="BH76" s="137"/>
      <c r="BI76" s="137"/>
      <c r="BJ76" s="137"/>
      <c r="BK76" s="137"/>
      <c r="BL76" s="168"/>
      <c r="BM76" s="137">
        <v>0</v>
      </c>
      <c r="BO76" s="201">
        <v>0</v>
      </c>
      <c r="BQ76" s="198">
        <v>20</v>
      </c>
      <c r="BR76" s="198">
        <v>4</v>
      </c>
      <c r="BS76" s="198">
        <v>7</v>
      </c>
      <c r="BT76" s="199">
        <v>22.450000000000003</v>
      </c>
      <c r="CB76" s="206">
        <v>339</v>
      </c>
    </row>
    <row r="77" spans="1:80" x14ac:dyDescent="0.25">
      <c r="A77" s="129">
        <v>342</v>
      </c>
      <c r="B77" s="130">
        <v>5556.916666666667</v>
      </c>
      <c r="C77" s="130">
        <v>11954.666666666666</v>
      </c>
      <c r="D77" s="130">
        <v>421.41666666666669</v>
      </c>
      <c r="E77" s="130">
        <v>1178.8333333333333</v>
      </c>
      <c r="F77" s="130">
        <v>3.3333333333333335</v>
      </c>
      <c r="G77" s="130">
        <v>0</v>
      </c>
      <c r="H77" s="130">
        <v>4190.5</v>
      </c>
      <c r="I77" s="130">
        <v>503.33333333333331</v>
      </c>
      <c r="J77" s="130">
        <v>2.5</v>
      </c>
      <c r="K77" s="130">
        <v>234.08333333333334</v>
      </c>
      <c r="L77" s="130">
        <v>0</v>
      </c>
      <c r="M77" s="130">
        <v>220.41666666666666</v>
      </c>
      <c r="N77" s="130">
        <v>57.583333333333336</v>
      </c>
      <c r="O77" s="130">
        <v>948.83333333333337</v>
      </c>
      <c r="P77" s="130">
        <v>1685.1666666666667</v>
      </c>
      <c r="Q77" s="130">
        <v>7877.833333333333</v>
      </c>
      <c r="R77" s="130">
        <v>14735.583333333334</v>
      </c>
      <c r="S77" s="130">
        <v>14805</v>
      </c>
      <c r="T77" s="131">
        <v>30072.166666666668</v>
      </c>
      <c r="U77" s="144">
        <v>28522.283333333336</v>
      </c>
      <c r="V77" s="144">
        <v>27549.639753420735</v>
      </c>
      <c r="W77" s="133">
        <v>49571</v>
      </c>
      <c r="X77" s="145">
        <v>2022.8826420052108</v>
      </c>
      <c r="Y77" s="134">
        <v>2005.2401507390116</v>
      </c>
      <c r="Z77" s="134">
        <v>1007.7888888888889</v>
      </c>
      <c r="AA77" s="134">
        <v>544.6797619047619</v>
      </c>
      <c r="AB77" s="134">
        <v>706.08254521349488</v>
      </c>
      <c r="AC77" s="134">
        <v>658.40004839585799</v>
      </c>
      <c r="AD77" s="149">
        <v>124884.85400000001</v>
      </c>
      <c r="AF77" s="169">
        <v>342</v>
      </c>
      <c r="AG77" s="223"/>
      <c r="AH77" s="223"/>
      <c r="AI77" s="223"/>
      <c r="AJ77" s="223"/>
      <c r="AK77" s="223"/>
      <c r="AL77" s="223"/>
      <c r="AM77" s="223"/>
      <c r="AN77" s="223"/>
      <c r="AO77" s="223"/>
      <c r="AP77" s="223"/>
      <c r="AQ77" s="223"/>
      <c r="AR77" s="223"/>
      <c r="AS77" s="223"/>
      <c r="AT77" s="223"/>
      <c r="AU77" s="223"/>
      <c r="AV77" s="169">
        <v>342</v>
      </c>
      <c r="AW77" s="224"/>
      <c r="AX77" s="225"/>
      <c r="AY77" s="226"/>
      <c r="AZ77" s="227"/>
      <c r="BA77" s="228"/>
      <c r="BB77" s="228"/>
      <c r="BC77" s="228"/>
      <c r="BD77" s="223"/>
      <c r="BE77" s="223"/>
      <c r="BF77" s="223"/>
      <c r="BG77" s="223"/>
      <c r="BH77" s="223"/>
      <c r="BI77" s="223"/>
      <c r="BJ77" s="223"/>
      <c r="BK77" s="223"/>
      <c r="BL77" s="223"/>
      <c r="BM77" s="223">
        <v>0</v>
      </c>
      <c r="BO77" s="201">
        <v>0</v>
      </c>
      <c r="BQ77" s="198">
        <v>20</v>
      </c>
      <c r="BR77" s="198">
        <v>4</v>
      </c>
      <c r="BS77" s="198">
        <v>7</v>
      </c>
      <c r="BT77" s="199">
        <v>22.450000000000003</v>
      </c>
      <c r="CB77" s="206">
        <v>342</v>
      </c>
    </row>
    <row r="78" spans="1:80" x14ac:dyDescent="0.25">
      <c r="A78" s="136">
        <v>344</v>
      </c>
      <c r="B78" s="137">
        <v>1573.3333333333333</v>
      </c>
      <c r="C78" s="137">
        <v>4938.333333333333</v>
      </c>
      <c r="D78" s="137">
        <v>102.16666666666667</v>
      </c>
      <c r="E78" s="137">
        <v>349.25</v>
      </c>
      <c r="F78" s="137">
        <v>1.8333333333333333</v>
      </c>
      <c r="G78" s="137">
        <v>0</v>
      </c>
      <c r="H78" s="137">
        <v>3031.1666666666665</v>
      </c>
      <c r="I78" s="137">
        <v>182.25</v>
      </c>
      <c r="J78" s="137">
        <v>0.75</v>
      </c>
      <c r="K78" s="137">
        <v>81.916666666666671</v>
      </c>
      <c r="L78" s="137">
        <v>0</v>
      </c>
      <c r="M78" s="137">
        <v>66.833333333333329</v>
      </c>
      <c r="N78" s="137">
        <v>20.75</v>
      </c>
      <c r="O78" s="137">
        <v>120.66666666666667</v>
      </c>
      <c r="P78" s="137">
        <v>743.16666666666663</v>
      </c>
      <c r="Q78" s="137">
        <v>1724.3333333333333</v>
      </c>
      <c r="R78" s="137">
        <v>6045.75</v>
      </c>
      <c r="S78" s="137">
        <v>3520.5</v>
      </c>
      <c r="T78" s="138">
        <v>12248.583333333332</v>
      </c>
      <c r="U78" s="139">
        <v>11667.450000000003</v>
      </c>
      <c r="V78" s="139">
        <v>11247.083753707286</v>
      </c>
      <c r="W78" s="140">
        <v>18982.5</v>
      </c>
      <c r="X78" s="141">
        <v>803.16744549945349</v>
      </c>
      <c r="Y78" s="142">
        <v>768.42967518531111</v>
      </c>
      <c r="Z78" s="142">
        <v>348.54583333333329</v>
      </c>
      <c r="AA78" s="142">
        <v>130.24484126984126</v>
      </c>
      <c r="AB78" s="142">
        <v>168.00945157690009</v>
      </c>
      <c r="AC78" s="142">
        <v>317.57899696127669</v>
      </c>
      <c r="AD78" s="148">
        <v>50991.153400000003</v>
      </c>
      <c r="AF78" s="136">
        <v>344</v>
      </c>
      <c r="AG78" s="108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6">
        <v>344</v>
      </c>
      <c r="AW78" s="138"/>
      <c r="AX78" s="220"/>
      <c r="AY78" s="140"/>
      <c r="AZ78" s="221"/>
      <c r="BA78" s="222"/>
      <c r="BB78" s="222"/>
      <c r="BC78" s="222"/>
      <c r="BD78" s="137"/>
      <c r="BE78" s="137"/>
      <c r="BF78" s="137"/>
      <c r="BG78" s="137"/>
      <c r="BH78" s="137"/>
      <c r="BI78" s="137"/>
      <c r="BJ78" s="137"/>
      <c r="BK78" s="137"/>
      <c r="BL78" s="168"/>
      <c r="BM78" s="137">
        <v>0</v>
      </c>
      <c r="BO78" s="201">
        <v>0</v>
      </c>
      <c r="BQ78" s="198">
        <v>20</v>
      </c>
      <c r="BR78" s="198">
        <v>4</v>
      </c>
      <c r="BS78" s="198">
        <v>7</v>
      </c>
      <c r="BT78" s="199">
        <v>22.450000000000003</v>
      </c>
      <c r="CB78" s="206">
        <v>344</v>
      </c>
    </row>
    <row r="79" spans="1:80" x14ac:dyDescent="0.25">
      <c r="A79" s="129">
        <v>345</v>
      </c>
      <c r="B79" s="130">
        <v>26625.666666666668</v>
      </c>
      <c r="C79" s="130">
        <v>50210.083333333336</v>
      </c>
      <c r="D79" s="130">
        <v>1896.1666666666667</v>
      </c>
      <c r="E79" s="130">
        <v>4836.5</v>
      </c>
      <c r="F79" s="130">
        <v>23.5</v>
      </c>
      <c r="G79" s="130">
        <v>8.3333333333333329E-2</v>
      </c>
      <c r="H79" s="130">
        <v>15822.416666666666</v>
      </c>
      <c r="I79" s="130">
        <v>1518.6666666666667</v>
      </c>
      <c r="J79" s="130">
        <v>10.416666666666666</v>
      </c>
      <c r="K79" s="130">
        <v>812.91666666666663</v>
      </c>
      <c r="L79" s="130">
        <v>0.16666666666666666</v>
      </c>
      <c r="M79" s="130">
        <v>1052</v>
      </c>
      <c r="N79" s="130">
        <v>280.08333333333331</v>
      </c>
      <c r="O79" s="130">
        <v>2570.5833333333335</v>
      </c>
      <c r="P79" s="130">
        <v>4720.5</v>
      </c>
      <c r="Q79" s="130">
        <v>27802.583333333332</v>
      </c>
      <c r="R79" s="130">
        <v>49391.333333333336</v>
      </c>
      <c r="S79" s="130">
        <v>58895</v>
      </c>
      <c r="T79" s="131">
        <v>111337.5</v>
      </c>
      <c r="U79" s="144">
        <v>106075.35000000002</v>
      </c>
      <c r="V79" s="144">
        <v>102077.31311598251</v>
      </c>
      <c r="W79" s="133">
        <v>187573.66666666669</v>
      </c>
      <c r="X79" s="145">
        <v>7551.7604215578467</v>
      </c>
      <c r="Y79" s="134">
        <v>7595.8176174198488</v>
      </c>
      <c r="Z79" s="134">
        <v>4411.7180555555551</v>
      </c>
      <c r="AA79" s="134">
        <v>2027.4015873015871</v>
      </c>
      <c r="AB79" s="134">
        <v>2811.0646387047987</v>
      </c>
      <c r="AC79" s="134">
        <v>2370.3478914265243</v>
      </c>
      <c r="AD79" s="149">
        <v>463037.14099999995</v>
      </c>
      <c r="AF79" s="169">
        <v>345</v>
      </c>
      <c r="AG79" s="223"/>
      <c r="AH79" s="223"/>
      <c r="AI79" s="223"/>
      <c r="AJ79" s="223"/>
      <c r="AK79" s="223"/>
      <c r="AL79" s="223"/>
      <c r="AM79" s="223"/>
      <c r="AN79" s="223"/>
      <c r="AO79" s="223"/>
      <c r="AP79" s="223"/>
      <c r="AQ79" s="223"/>
      <c r="AR79" s="223"/>
      <c r="AS79" s="223"/>
      <c r="AT79" s="223"/>
      <c r="AU79" s="223"/>
      <c r="AV79" s="169">
        <v>345</v>
      </c>
      <c r="AW79" s="224"/>
      <c r="AX79" s="225"/>
      <c r="AY79" s="226"/>
      <c r="AZ79" s="227"/>
      <c r="BA79" s="228"/>
      <c r="BB79" s="228"/>
      <c r="BC79" s="228"/>
      <c r="BD79" s="223"/>
      <c r="BE79" s="223"/>
      <c r="BF79" s="223"/>
      <c r="BG79" s="223"/>
      <c r="BH79" s="223"/>
      <c r="BI79" s="223"/>
      <c r="BJ79" s="223"/>
      <c r="BK79" s="223"/>
      <c r="BL79" s="223"/>
      <c r="BM79" s="223">
        <v>0</v>
      </c>
      <c r="BO79" s="201">
        <v>0</v>
      </c>
      <c r="BQ79" s="198">
        <v>20</v>
      </c>
      <c r="BR79" s="198">
        <v>4</v>
      </c>
      <c r="BS79" s="198">
        <v>7</v>
      </c>
      <c r="BT79" s="199">
        <v>22.450000000000003</v>
      </c>
      <c r="CB79" s="206">
        <v>345</v>
      </c>
    </row>
    <row r="80" spans="1:80" x14ac:dyDescent="0.25">
      <c r="A80" s="136">
        <v>346</v>
      </c>
      <c r="B80" s="137">
        <v>6838.25</v>
      </c>
      <c r="C80" s="137">
        <v>14340.416666666666</v>
      </c>
      <c r="D80" s="137">
        <v>460.25</v>
      </c>
      <c r="E80" s="137">
        <v>1589.6666666666667</v>
      </c>
      <c r="F80" s="137">
        <v>3.75</v>
      </c>
      <c r="G80" s="137">
        <v>0</v>
      </c>
      <c r="H80" s="137">
        <v>4238.416666666667</v>
      </c>
      <c r="I80" s="137">
        <v>443.75</v>
      </c>
      <c r="J80" s="137">
        <v>1.8333333333333333</v>
      </c>
      <c r="K80" s="137">
        <v>253.5</v>
      </c>
      <c r="L80" s="137">
        <v>8.3333333333333329E-2</v>
      </c>
      <c r="M80" s="137">
        <v>277.5</v>
      </c>
      <c r="N80" s="137">
        <v>50.25</v>
      </c>
      <c r="O80" s="137">
        <v>748.08333333333337</v>
      </c>
      <c r="P80" s="137">
        <v>1581.8333333333333</v>
      </c>
      <c r="Q80" s="137">
        <v>8234.3333333333339</v>
      </c>
      <c r="R80" s="137">
        <v>16475.333333333332</v>
      </c>
      <c r="S80" s="137">
        <v>16280.916666666666</v>
      </c>
      <c r="T80" s="138">
        <v>34574.166666666664</v>
      </c>
      <c r="U80" s="139">
        <v>32829.450000000004</v>
      </c>
      <c r="V80" s="139">
        <v>31666.530149294365</v>
      </c>
      <c r="W80" s="140">
        <v>55537.25</v>
      </c>
      <c r="X80" s="141">
        <v>2256.3639839470211</v>
      </c>
      <c r="Y80" s="142">
        <v>2248.8896490877441</v>
      </c>
      <c r="Z80" s="142">
        <v>1235.5166666666667</v>
      </c>
      <c r="AA80" s="142">
        <v>579.80615079365077</v>
      </c>
      <c r="AB80" s="142">
        <v>776.93883750053658</v>
      </c>
      <c r="AC80" s="142">
        <v>739.71257322324232</v>
      </c>
      <c r="AD80" s="148">
        <v>143568.94089999999</v>
      </c>
      <c r="AF80" s="136">
        <v>346</v>
      </c>
      <c r="AG80" s="108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6">
        <v>346</v>
      </c>
      <c r="AW80" s="138"/>
      <c r="AX80" s="220"/>
      <c r="AY80" s="140"/>
      <c r="AZ80" s="221"/>
      <c r="BA80" s="222"/>
      <c r="BB80" s="222"/>
      <c r="BC80" s="222"/>
      <c r="BD80" s="137"/>
      <c r="BE80" s="137"/>
      <c r="BF80" s="137"/>
      <c r="BG80" s="137"/>
      <c r="BH80" s="137"/>
      <c r="BI80" s="137"/>
      <c r="BJ80" s="137"/>
      <c r="BK80" s="137"/>
      <c r="BL80" s="168"/>
      <c r="BM80" s="137">
        <v>0</v>
      </c>
      <c r="BO80" s="201">
        <v>0</v>
      </c>
      <c r="BQ80" s="198">
        <v>20</v>
      </c>
      <c r="BR80" s="198">
        <v>4</v>
      </c>
      <c r="BS80" s="198">
        <v>7</v>
      </c>
      <c r="BT80" s="199">
        <v>22.450000000000003</v>
      </c>
      <c r="CB80" s="206">
        <v>346</v>
      </c>
    </row>
    <row r="81" spans="1:80" x14ac:dyDescent="0.25">
      <c r="A81" s="129">
        <v>348</v>
      </c>
      <c r="B81" s="130">
        <v>18427.5</v>
      </c>
      <c r="C81" s="130">
        <v>30880.833333333332</v>
      </c>
      <c r="D81" s="130">
        <v>1532.0833333333333</v>
      </c>
      <c r="E81" s="130">
        <v>3538.4166666666665</v>
      </c>
      <c r="F81" s="130">
        <v>15.416666666666666</v>
      </c>
      <c r="G81" s="130">
        <v>0</v>
      </c>
      <c r="H81" s="130">
        <v>14500.166666666666</v>
      </c>
      <c r="I81" s="130">
        <v>1218.25</v>
      </c>
      <c r="J81" s="130">
        <v>4.916666666666667</v>
      </c>
      <c r="K81" s="130">
        <v>489.91666666666669</v>
      </c>
      <c r="L81" s="130">
        <v>0</v>
      </c>
      <c r="M81" s="130">
        <v>477.83333333333331</v>
      </c>
      <c r="N81" s="130">
        <v>198.08333333333334</v>
      </c>
      <c r="O81" s="130">
        <v>936.5</v>
      </c>
      <c r="P81" s="130">
        <v>1348.6666666666667</v>
      </c>
      <c r="Q81" s="130">
        <v>18617.25</v>
      </c>
      <c r="R81" s="130">
        <v>30189.916666666668</v>
      </c>
      <c r="S81" s="130">
        <v>39513.333333333336</v>
      </c>
      <c r="T81" s="131">
        <v>67144</v>
      </c>
      <c r="U81" s="144">
        <v>64346.616666666676</v>
      </c>
      <c r="V81" s="144">
        <v>61967.796339136032</v>
      </c>
      <c r="W81" s="133">
        <v>122375.75</v>
      </c>
      <c r="X81" s="145">
        <v>4966.3825331196904</v>
      </c>
      <c r="Y81" s="134">
        <v>4956.5976846971289</v>
      </c>
      <c r="Z81" s="134">
        <v>2636.3152777777782</v>
      </c>
      <c r="AA81" s="134">
        <v>1368.304365079365</v>
      </c>
      <c r="AB81" s="134">
        <v>1886.3793673495331</v>
      </c>
      <c r="AC81" s="134">
        <v>1540.0015828850787</v>
      </c>
      <c r="AD81" s="149">
        <v>281043.679</v>
      </c>
      <c r="AE81" s="105"/>
      <c r="AF81" s="169">
        <v>348</v>
      </c>
      <c r="AG81" s="223"/>
      <c r="AH81" s="223"/>
      <c r="AI81" s="223"/>
      <c r="AJ81" s="223"/>
      <c r="AK81" s="223"/>
      <c r="AL81" s="223"/>
      <c r="AM81" s="223"/>
      <c r="AN81" s="223"/>
      <c r="AO81" s="223"/>
      <c r="AP81" s="223"/>
      <c r="AQ81" s="223"/>
      <c r="AR81" s="223"/>
      <c r="AS81" s="223"/>
      <c r="AT81" s="223"/>
      <c r="AU81" s="223"/>
      <c r="AV81" s="169">
        <v>348</v>
      </c>
      <c r="AW81" s="224"/>
      <c r="AX81" s="225"/>
      <c r="AY81" s="226"/>
      <c r="AZ81" s="227"/>
      <c r="BA81" s="228"/>
      <c r="BB81" s="228"/>
      <c r="BC81" s="228"/>
      <c r="BD81" s="223"/>
      <c r="BE81" s="223"/>
      <c r="BF81" s="223"/>
      <c r="BG81" s="223"/>
      <c r="BH81" s="223"/>
      <c r="BI81" s="223"/>
      <c r="BJ81" s="223"/>
      <c r="BK81" s="223"/>
      <c r="BL81" s="223"/>
      <c r="BM81" s="223">
        <v>0</v>
      </c>
      <c r="BO81" s="201">
        <v>0</v>
      </c>
      <c r="BQ81" s="198">
        <v>20</v>
      </c>
      <c r="BR81" s="198">
        <v>4</v>
      </c>
      <c r="BS81" s="198">
        <v>7</v>
      </c>
      <c r="BT81" s="199">
        <v>22.450000000000003</v>
      </c>
      <c r="CB81" s="206">
        <v>348</v>
      </c>
    </row>
    <row r="82" spans="1:80" x14ac:dyDescent="0.25">
      <c r="A82" s="136">
        <v>349</v>
      </c>
      <c r="B82" s="137">
        <v>12220.083333333334</v>
      </c>
      <c r="C82" s="137">
        <v>28411.583333333332</v>
      </c>
      <c r="D82" s="137">
        <v>619</v>
      </c>
      <c r="E82" s="137">
        <v>1487.6666666666667</v>
      </c>
      <c r="F82" s="137">
        <v>11.25</v>
      </c>
      <c r="G82" s="137">
        <v>0.75</v>
      </c>
      <c r="H82" s="137">
        <v>8480.5</v>
      </c>
      <c r="I82" s="137">
        <v>836.25</v>
      </c>
      <c r="J82" s="137">
        <v>31.666666666666668</v>
      </c>
      <c r="K82" s="137">
        <v>628.33333333333337</v>
      </c>
      <c r="L82" s="137">
        <v>0</v>
      </c>
      <c r="M82" s="137">
        <v>1747</v>
      </c>
      <c r="N82" s="137">
        <v>163</v>
      </c>
      <c r="O82" s="137">
        <v>2068.8333333333335</v>
      </c>
      <c r="P82" s="137">
        <v>2840.9166666666665</v>
      </c>
      <c r="Q82" s="137">
        <v>16024</v>
      </c>
      <c r="R82" s="137">
        <v>36045.416666666664</v>
      </c>
      <c r="S82" s="137">
        <v>30931.916666666668</v>
      </c>
      <c r="T82" s="138">
        <v>71366.833333333328</v>
      </c>
      <c r="U82" s="139">
        <v>69053.775000000009</v>
      </c>
      <c r="V82" s="139">
        <v>66802.637896769098</v>
      </c>
      <c r="W82" s="140">
        <v>111616.25</v>
      </c>
      <c r="X82" s="141">
        <v>4437.8712556258897</v>
      </c>
      <c r="Y82" s="142">
        <v>4521.3730527958542</v>
      </c>
      <c r="Z82" s="142">
        <v>2648.5333333333333</v>
      </c>
      <c r="AA82" s="142">
        <v>1406.2428571428572</v>
      </c>
      <c r="AB82" s="142">
        <v>1476.325993054111</v>
      </c>
      <c r="AC82" s="142">
        <v>1480.7726312858895</v>
      </c>
      <c r="AD82" s="148">
        <v>302690.28570000001</v>
      </c>
      <c r="AE82" s="105"/>
      <c r="AF82" s="136">
        <v>349</v>
      </c>
      <c r="AG82" s="108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6">
        <v>349</v>
      </c>
      <c r="AW82" s="138"/>
      <c r="AX82" s="220"/>
      <c r="AY82" s="140"/>
      <c r="AZ82" s="221"/>
      <c r="BA82" s="222"/>
      <c r="BB82" s="222"/>
      <c r="BC82" s="222"/>
      <c r="BD82" s="137"/>
      <c r="BE82" s="137"/>
      <c r="BF82" s="137"/>
      <c r="BG82" s="137"/>
      <c r="BH82" s="137"/>
      <c r="BI82" s="137"/>
      <c r="BJ82" s="137"/>
      <c r="BK82" s="137"/>
      <c r="BL82" s="168"/>
      <c r="BM82" s="137">
        <v>0</v>
      </c>
      <c r="BO82" s="201">
        <v>0</v>
      </c>
      <c r="BQ82" s="198">
        <v>20</v>
      </c>
      <c r="BR82" s="198">
        <v>4</v>
      </c>
      <c r="BS82" s="198">
        <v>7</v>
      </c>
      <c r="BT82" s="199">
        <v>22.450000000000003</v>
      </c>
      <c r="CB82" s="206">
        <v>349</v>
      </c>
    </row>
    <row r="83" spans="1:80" x14ac:dyDescent="0.25">
      <c r="A83" s="129">
        <v>350</v>
      </c>
      <c r="B83" s="130">
        <v>3433.4166666666665</v>
      </c>
      <c r="C83" s="130">
        <v>7005</v>
      </c>
      <c r="D83" s="130">
        <v>438.33333333333331</v>
      </c>
      <c r="E83" s="130">
        <v>1395.6666666666667</v>
      </c>
      <c r="F83" s="130">
        <v>12.416666666666666</v>
      </c>
      <c r="G83" s="130">
        <v>0</v>
      </c>
      <c r="H83" s="130">
        <v>1929.5833333333333</v>
      </c>
      <c r="I83" s="130">
        <v>176.33333333333334</v>
      </c>
      <c r="J83" s="130">
        <v>0.5</v>
      </c>
      <c r="K83" s="130">
        <v>71.916666666666671</v>
      </c>
      <c r="L83" s="130">
        <v>0</v>
      </c>
      <c r="M83" s="130">
        <v>51</v>
      </c>
      <c r="N83" s="130">
        <v>28.5</v>
      </c>
      <c r="O83" s="130">
        <v>119</v>
      </c>
      <c r="P83" s="130">
        <v>199.25</v>
      </c>
      <c r="Q83" s="130">
        <v>1660.4166666666667</v>
      </c>
      <c r="R83" s="130">
        <v>3065.8333333333335</v>
      </c>
      <c r="S83" s="130">
        <v>5651.166666666667</v>
      </c>
      <c r="T83" s="131">
        <v>11830.083333333332</v>
      </c>
      <c r="U83" s="144">
        <v>10893.058333333332</v>
      </c>
      <c r="V83" s="144">
        <v>10306.758273443656</v>
      </c>
      <c r="W83" s="133">
        <v>19587.166666666664</v>
      </c>
      <c r="X83" s="145">
        <v>781.75537695523371</v>
      </c>
      <c r="Y83" s="134">
        <v>793.85768216092163</v>
      </c>
      <c r="Z83" s="134">
        <v>481.4736111111111</v>
      </c>
      <c r="AA83" s="134">
        <v>226.07678571428571</v>
      </c>
      <c r="AB83" s="134">
        <v>269.62519440894727</v>
      </c>
      <c r="AC83" s="134">
        <v>256.06509127314325</v>
      </c>
      <c r="AD83" s="149">
        <v>46916.555600000007</v>
      </c>
      <c r="AF83" s="169">
        <v>350</v>
      </c>
      <c r="AG83" s="223"/>
      <c r="AH83" s="223"/>
      <c r="AI83" s="223"/>
      <c r="AJ83" s="223"/>
      <c r="AK83" s="223"/>
      <c r="AL83" s="223"/>
      <c r="AM83" s="223"/>
      <c r="AN83" s="223"/>
      <c r="AO83" s="223"/>
      <c r="AP83" s="223"/>
      <c r="AQ83" s="223"/>
      <c r="AR83" s="223"/>
      <c r="AS83" s="223"/>
      <c r="AT83" s="223"/>
      <c r="AU83" s="223"/>
      <c r="AV83" s="169">
        <v>350</v>
      </c>
      <c r="AW83" s="224"/>
      <c r="AX83" s="225"/>
      <c r="AY83" s="226"/>
      <c r="AZ83" s="227"/>
      <c r="BA83" s="228"/>
      <c r="BB83" s="228"/>
      <c r="BC83" s="228"/>
      <c r="BD83" s="223"/>
      <c r="BE83" s="223"/>
      <c r="BF83" s="223"/>
      <c r="BG83" s="223"/>
      <c r="BH83" s="223"/>
      <c r="BI83" s="223"/>
      <c r="BJ83" s="223"/>
      <c r="BK83" s="223"/>
      <c r="BL83" s="223"/>
      <c r="BM83" s="223">
        <v>0</v>
      </c>
      <c r="BO83" s="201">
        <v>0</v>
      </c>
      <c r="BQ83" s="198">
        <v>20</v>
      </c>
      <c r="BR83" s="198">
        <v>4</v>
      </c>
      <c r="BS83" s="198">
        <v>7</v>
      </c>
      <c r="BT83" s="199">
        <v>22.450000000000003</v>
      </c>
      <c r="CB83" s="206">
        <v>350</v>
      </c>
    </row>
    <row r="84" spans="1:80" x14ac:dyDescent="0.25">
      <c r="A84" s="136">
        <v>351</v>
      </c>
      <c r="B84" s="137">
        <v>7154.5</v>
      </c>
      <c r="C84" s="137">
        <v>10403.916666666666</v>
      </c>
      <c r="D84" s="137">
        <v>643.75</v>
      </c>
      <c r="E84" s="137">
        <v>1290.1666666666667</v>
      </c>
      <c r="F84" s="137">
        <v>8.5</v>
      </c>
      <c r="G84" s="137">
        <v>0</v>
      </c>
      <c r="H84" s="137">
        <v>1350.6666666666667</v>
      </c>
      <c r="I84" s="137">
        <v>533</v>
      </c>
      <c r="J84" s="137">
        <v>7.333333333333333</v>
      </c>
      <c r="K84" s="137">
        <v>118.25</v>
      </c>
      <c r="L84" s="137">
        <v>0</v>
      </c>
      <c r="M84" s="137">
        <v>281.91666666666669</v>
      </c>
      <c r="N84" s="137">
        <v>316.91666666666669</v>
      </c>
      <c r="O84" s="137">
        <v>1713.75</v>
      </c>
      <c r="P84" s="137">
        <v>4391.416666666667</v>
      </c>
      <c r="Q84" s="137">
        <v>8154</v>
      </c>
      <c r="R84" s="137">
        <v>11556.416666666666</v>
      </c>
      <c r="S84" s="137">
        <v>17666</v>
      </c>
      <c r="T84" s="138">
        <v>28374.833333333328</v>
      </c>
      <c r="U84" s="139">
        <v>25405.024999999998</v>
      </c>
      <c r="V84" s="139">
        <v>24463.974532774551</v>
      </c>
      <c r="W84" s="140">
        <v>47924.5</v>
      </c>
      <c r="X84" s="141">
        <v>2093.6038412483776</v>
      </c>
      <c r="Y84" s="142">
        <v>1938.3110519273641</v>
      </c>
      <c r="Z84" s="142">
        <v>568.40694444444443</v>
      </c>
      <c r="AA84" s="142">
        <v>308.76884920634922</v>
      </c>
      <c r="AB84" s="142">
        <v>842.80628291743858</v>
      </c>
      <c r="AC84" s="142">
        <v>625.39877916546948</v>
      </c>
      <c r="AD84" s="148">
        <v>111002.68180000001</v>
      </c>
      <c r="AF84" s="136">
        <v>351</v>
      </c>
      <c r="AG84" s="108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6">
        <v>351</v>
      </c>
      <c r="AW84" s="138"/>
      <c r="AX84" s="220"/>
      <c r="AY84" s="140"/>
      <c r="AZ84" s="221"/>
      <c r="BA84" s="222"/>
      <c r="BB84" s="222"/>
      <c r="BC84" s="222"/>
      <c r="BD84" s="137"/>
      <c r="BE84" s="137"/>
      <c r="BF84" s="137"/>
      <c r="BG84" s="137"/>
      <c r="BH84" s="137"/>
      <c r="BI84" s="137"/>
      <c r="BJ84" s="137"/>
      <c r="BK84" s="137"/>
      <c r="BL84" s="168"/>
      <c r="BM84" s="137">
        <v>0</v>
      </c>
      <c r="BO84" s="201">
        <v>0</v>
      </c>
      <c r="BQ84" s="198">
        <v>20</v>
      </c>
      <c r="BR84" s="198">
        <v>4</v>
      </c>
      <c r="BS84" s="198">
        <v>7</v>
      </c>
      <c r="BT84" s="199">
        <v>22.450000000000003</v>
      </c>
      <c r="CB84" s="206">
        <v>351</v>
      </c>
    </row>
    <row r="85" spans="1:80" x14ac:dyDescent="0.25">
      <c r="A85" s="129">
        <v>352</v>
      </c>
      <c r="B85" s="130">
        <v>947.25</v>
      </c>
      <c r="C85" s="130">
        <v>2511</v>
      </c>
      <c r="D85" s="130">
        <v>19.5</v>
      </c>
      <c r="E85" s="130">
        <v>80.75</v>
      </c>
      <c r="F85" s="130">
        <v>0.66666666666666663</v>
      </c>
      <c r="G85" s="130">
        <v>0</v>
      </c>
      <c r="H85" s="130">
        <v>414.33333333333331</v>
      </c>
      <c r="I85" s="130">
        <v>30.75</v>
      </c>
      <c r="J85" s="130">
        <v>0.41666666666666669</v>
      </c>
      <c r="K85" s="130">
        <v>60.25</v>
      </c>
      <c r="L85" s="130">
        <v>0</v>
      </c>
      <c r="M85" s="130">
        <v>49.75</v>
      </c>
      <c r="N85" s="130">
        <v>19.416666666666668</v>
      </c>
      <c r="O85" s="130">
        <v>44.5</v>
      </c>
      <c r="P85" s="130">
        <v>127.5</v>
      </c>
      <c r="Q85" s="130">
        <v>801.66666666666663</v>
      </c>
      <c r="R85" s="130">
        <v>1415.4166666666667</v>
      </c>
      <c r="S85" s="130">
        <v>1812.9166666666667</v>
      </c>
      <c r="T85" s="131">
        <v>4265.1666666666661</v>
      </c>
      <c r="U85" s="144">
        <v>4152.9666666666681</v>
      </c>
      <c r="V85" s="144">
        <v>3952.9982024500327</v>
      </c>
      <c r="W85" s="133">
        <v>6523.166666666667</v>
      </c>
      <c r="X85" s="145">
        <v>272.34578206880838</v>
      </c>
      <c r="Y85" s="134">
        <v>264.83206784278593</v>
      </c>
      <c r="Z85" s="134">
        <v>161.49305555555557</v>
      </c>
      <c r="AA85" s="134">
        <v>44.764087301587303</v>
      </c>
      <c r="AB85" s="134">
        <v>87.981704260651611</v>
      </c>
      <c r="AC85" s="134">
        <v>92.182038904078382</v>
      </c>
      <c r="AD85" s="149">
        <v>17969.324499999999</v>
      </c>
      <c r="AF85" s="169">
        <v>352</v>
      </c>
      <c r="AG85" s="223"/>
      <c r="AH85" s="223"/>
      <c r="AI85" s="223"/>
      <c r="AJ85" s="223"/>
      <c r="AK85" s="223"/>
      <c r="AL85" s="223"/>
      <c r="AM85" s="223"/>
      <c r="AN85" s="223"/>
      <c r="AO85" s="223"/>
      <c r="AP85" s="223"/>
      <c r="AQ85" s="223"/>
      <c r="AR85" s="223"/>
      <c r="AS85" s="223"/>
      <c r="AT85" s="223"/>
      <c r="AU85" s="223"/>
      <c r="AV85" s="169">
        <v>352</v>
      </c>
      <c r="AW85" s="224"/>
      <c r="AX85" s="225"/>
      <c r="AY85" s="226"/>
      <c r="AZ85" s="227"/>
      <c r="BA85" s="228"/>
      <c r="BB85" s="228"/>
      <c r="BC85" s="228"/>
      <c r="BD85" s="223"/>
      <c r="BE85" s="223"/>
      <c r="BF85" s="223"/>
      <c r="BG85" s="223"/>
      <c r="BH85" s="223"/>
      <c r="BI85" s="223"/>
      <c r="BJ85" s="223"/>
      <c r="BK85" s="223"/>
      <c r="BL85" s="223"/>
      <c r="BM85" s="223">
        <v>0</v>
      </c>
      <c r="BO85" s="201">
        <v>0</v>
      </c>
      <c r="BQ85" s="198">
        <v>20</v>
      </c>
      <c r="BR85" s="198">
        <v>4</v>
      </c>
      <c r="BS85" s="198">
        <v>7</v>
      </c>
      <c r="BT85" s="199">
        <v>22.450000000000003</v>
      </c>
      <c r="CB85" s="206">
        <v>352</v>
      </c>
    </row>
    <row r="86" spans="1:80" x14ac:dyDescent="0.25">
      <c r="A86" s="136">
        <v>353</v>
      </c>
      <c r="B86" s="137">
        <v>24234</v>
      </c>
      <c r="C86" s="137">
        <v>40972.666666666664</v>
      </c>
      <c r="D86" s="137">
        <v>1379.0833333333333</v>
      </c>
      <c r="E86" s="137">
        <v>3696.25</v>
      </c>
      <c r="F86" s="137">
        <v>8.6666666666666661</v>
      </c>
      <c r="G86" s="137">
        <v>0</v>
      </c>
      <c r="H86" s="137">
        <v>5107.166666666667</v>
      </c>
      <c r="I86" s="137">
        <v>432.58333333333331</v>
      </c>
      <c r="J86" s="137">
        <v>10.916666666666666</v>
      </c>
      <c r="K86" s="137">
        <v>526.83333333333337</v>
      </c>
      <c r="L86" s="137">
        <v>0</v>
      </c>
      <c r="M86" s="137">
        <v>1024.6666666666667</v>
      </c>
      <c r="N86" s="137">
        <v>327.41666666666669</v>
      </c>
      <c r="O86" s="137">
        <v>1654.6666666666667</v>
      </c>
      <c r="P86" s="137">
        <v>2802</v>
      </c>
      <c r="Q86" s="137">
        <v>22268.583333333332</v>
      </c>
      <c r="R86" s="137">
        <v>33369</v>
      </c>
      <c r="S86" s="137">
        <v>49536.333333333336</v>
      </c>
      <c r="T86" s="138">
        <v>82738.416666666657</v>
      </c>
      <c r="U86" s="139">
        <v>79119.666666666672</v>
      </c>
      <c r="V86" s="139">
        <v>75931.40290450606</v>
      </c>
      <c r="W86" s="140">
        <v>137814.5</v>
      </c>
      <c r="X86" s="141">
        <v>5624.8014142322208</v>
      </c>
      <c r="Y86" s="142">
        <v>5580.8865981211993</v>
      </c>
      <c r="Z86" s="142">
        <v>3089</v>
      </c>
      <c r="AA86" s="142">
        <v>1306.3045634920636</v>
      </c>
      <c r="AB86" s="142">
        <v>2363.0883847464511</v>
      </c>
      <c r="AC86" s="142">
        <v>1630.8565147428849</v>
      </c>
      <c r="AD86" s="148">
        <v>344606.71440000006</v>
      </c>
      <c r="AF86" s="136">
        <v>353</v>
      </c>
      <c r="AG86" s="108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6">
        <v>353</v>
      </c>
      <c r="AW86" s="138"/>
      <c r="AX86" s="220"/>
      <c r="AY86" s="140"/>
      <c r="AZ86" s="221"/>
      <c r="BA86" s="222"/>
      <c r="BB86" s="222"/>
      <c r="BC86" s="222"/>
      <c r="BD86" s="137"/>
      <c r="BE86" s="137"/>
      <c r="BF86" s="137"/>
      <c r="BG86" s="137"/>
      <c r="BH86" s="137"/>
      <c r="BI86" s="137"/>
      <c r="BJ86" s="137"/>
      <c r="BK86" s="137"/>
      <c r="BL86" s="168"/>
      <c r="BM86" s="137">
        <v>0</v>
      </c>
      <c r="BO86" s="201">
        <v>0</v>
      </c>
      <c r="BQ86" s="198">
        <v>20</v>
      </c>
      <c r="BR86" s="198">
        <v>4</v>
      </c>
      <c r="BS86" s="198">
        <v>7</v>
      </c>
      <c r="BT86" s="199">
        <v>22.450000000000003</v>
      </c>
      <c r="CB86" s="206">
        <v>353</v>
      </c>
    </row>
    <row r="87" spans="1:80" x14ac:dyDescent="0.25">
      <c r="A87" s="129" t="s">
        <v>66</v>
      </c>
      <c r="B87" s="130">
        <v>3364.4166666666665</v>
      </c>
      <c r="C87" s="130">
        <v>4600.333333333333</v>
      </c>
      <c r="D87" s="130">
        <v>80.083333333333329</v>
      </c>
      <c r="E87" s="130">
        <v>186.83333333333334</v>
      </c>
      <c r="F87" s="130">
        <v>0.58333333333333337</v>
      </c>
      <c r="G87" s="130">
        <v>0</v>
      </c>
      <c r="H87" s="130">
        <v>407.08333333333331</v>
      </c>
      <c r="I87" s="130">
        <v>21.5</v>
      </c>
      <c r="J87" s="130">
        <v>0.41666666666666669</v>
      </c>
      <c r="K87" s="130">
        <v>40.583333333333336</v>
      </c>
      <c r="L87" s="130">
        <v>0</v>
      </c>
      <c r="M87" s="130">
        <v>75.916666666666671</v>
      </c>
      <c r="N87" s="130">
        <v>19.75</v>
      </c>
      <c r="O87" s="130">
        <v>159.83333333333334</v>
      </c>
      <c r="P87" s="130">
        <v>161.66666666666666</v>
      </c>
      <c r="Q87" s="130">
        <v>2187.5</v>
      </c>
      <c r="R87" s="130">
        <v>3108.8333333333335</v>
      </c>
      <c r="S87" s="130">
        <v>5791.833333333333</v>
      </c>
      <c r="T87" s="131">
        <v>8194.9166666666661</v>
      </c>
      <c r="U87" s="144">
        <v>8001.9833333333336</v>
      </c>
      <c r="V87" s="144">
        <v>7660.608341715023</v>
      </c>
      <c r="W87" s="133">
        <v>14415.333333333334</v>
      </c>
      <c r="X87" s="145">
        <v>681.27081360350803</v>
      </c>
      <c r="Y87" s="134">
        <v>582.86326657069174</v>
      </c>
      <c r="Z87" s="134">
        <v>227.66666666666666</v>
      </c>
      <c r="AA87" s="134">
        <v>56.083333333333336</v>
      </c>
      <c r="AB87" s="134">
        <v>279.43079433597171</v>
      </c>
      <c r="AC87" s="134">
        <v>200.92000963376816</v>
      </c>
      <c r="AD87" s="149">
        <v>34783.710800000001</v>
      </c>
      <c r="AF87" s="169" t="s">
        <v>66</v>
      </c>
      <c r="AG87" s="223"/>
      <c r="AH87" s="223"/>
      <c r="AI87" s="223"/>
      <c r="AJ87" s="223"/>
      <c r="AK87" s="223"/>
      <c r="AL87" s="223"/>
      <c r="AM87" s="223"/>
      <c r="AN87" s="223"/>
      <c r="AO87" s="223"/>
      <c r="AP87" s="223"/>
      <c r="AQ87" s="223"/>
      <c r="AR87" s="223"/>
      <c r="AS87" s="223"/>
      <c r="AT87" s="223"/>
      <c r="AU87" s="223"/>
      <c r="AV87" s="169" t="s">
        <v>66</v>
      </c>
      <c r="AW87" s="224"/>
      <c r="AX87" s="225"/>
      <c r="AY87" s="226"/>
      <c r="AZ87" s="227"/>
      <c r="BA87" s="228"/>
      <c r="BB87" s="228"/>
      <c r="BC87" s="228"/>
      <c r="BD87" s="223"/>
      <c r="BE87" s="223"/>
      <c r="BF87" s="223"/>
      <c r="BG87" s="223"/>
      <c r="BH87" s="223"/>
      <c r="BI87" s="223"/>
      <c r="BJ87" s="223"/>
      <c r="BK87" s="223"/>
      <c r="BL87" s="223"/>
      <c r="BM87" s="223">
        <v>0</v>
      </c>
      <c r="BO87" s="201">
        <v>0</v>
      </c>
      <c r="BQ87" s="198">
        <v>19</v>
      </c>
      <c r="BR87" s="198">
        <v>31</v>
      </c>
      <c r="BS87" s="198">
        <v>31</v>
      </c>
      <c r="BT87" s="199">
        <v>22.450000000000003</v>
      </c>
      <c r="CB87" s="206" t="s">
        <v>66</v>
      </c>
    </row>
    <row r="88" spans="1:80" x14ac:dyDescent="0.25">
      <c r="A88" s="136">
        <v>354</v>
      </c>
      <c r="B88" s="137">
        <v>2684.8333333333335</v>
      </c>
      <c r="C88" s="137">
        <v>5398.333333333333</v>
      </c>
      <c r="D88" s="137">
        <v>168.5</v>
      </c>
      <c r="E88" s="137">
        <v>977.33333333333337</v>
      </c>
      <c r="F88" s="137">
        <v>3.1666666666666665</v>
      </c>
      <c r="G88" s="137">
        <v>0</v>
      </c>
      <c r="H88" s="137">
        <v>853.33333333333337</v>
      </c>
      <c r="I88" s="137">
        <v>67.666666666666671</v>
      </c>
      <c r="J88" s="137">
        <v>1.5</v>
      </c>
      <c r="K88" s="137">
        <v>71.833333333333329</v>
      </c>
      <c r="L88" s="137">
        <v>0</v>
      </c>
      <c r="M88" s="137">
        <v>91.083333333333329</v>
      </c>
      <c r="N88" s="137">
        <v>39.833333333333336</v>
      </c>
      <c r="O88" s="137">
        <v>113.41666666666667</v>
      </c>
      <c r="P88" s="137">
        <v>293.91666666666669</v>
      </c>
      <c r="Q88" s="137">
        <v>1759.0833333333333</v>
      </c>
      <c r="R88" s="137">
        <v>4182.5</v>
      </c>
      <c r="S88" s="137">
        <v>4725.833333333333</v>
      </c>
      <c r="T88" s="138">
        <v>11059.5</v>
      </c>
      <c r="U88" s="139">
        <v>10326.141666666666</v>
      </c>
      <c r="V88" s="139">
        <v>9875.808577476897</v>
      </c>
      <c r="W88" s="140">
        <v>16706.333333333336</v>
      </c>
      <c r="X88" s="141">
        <v>732.29520362995754</v>
      </c>
      <c r="Y88" s="142">
        <v>676.36139309633597</v>
      </c>
      <c r="Z88" s="142">
        <v>206.01666666666668</v>
      </c>
      <c r="AA88" s="142">
        <v>91.475595238095238</v>
      </c>
      <c r="AB88" s="142">
        <v>225.33652865695203</v>
      </c>
      <c r="AC88" s="142">
        <v>253.47933748650274</v>
      </c>
      <c r="AD88" s="148">
        <v>44851.229000000007</v>
      </c>
      <c r="AF88" s="136">
        <v>354</v>
      </c>
      <c r="AG88" s="108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6">
        <v>354</v>
      </c>
      <c r="AW88" s="138"/>
      <c r="AX88" s="220"/>
      <c r="AY88" s="140"/>
      <c r="AZ88" s="221"/>
      <c r="BA88" s="222"/>
      <c r="BB88" s="222"/>
      <c r="BC88" s="222"/>
      <c r="BD88" s="137"/>
      <c r="BE88" s="137"/>
      <c r="BF88" s="137"/>
      <c r="BG88" s="137"/>
      <c r="BH88" s="137"/>
      <c r="BI88" s="137"/>
      <c r="BJ88" s="137"/>
      <c r="BK88" s="137"/>
      <c r="BL88" s="168"/>
      <c r="BM88" s="137">
        <v>0</v>
      </c>
      <c r="BO88" s="201">
        <v>0</v>
      </c>
      <c r="BQ88" s="198">
        <v>20</v>
      </c>
      <c r="BR88" s="198">
        <v>4</v>
      </c>
      <c r="BS88" s="198">
        <v>7</v>
      </c>
      <c r="BT88" s="199">
        <v>22.450000000000003</v>
      </c>
      <c r="CB88" s="206">
        <v>354</v>
      </c>
    </row>
    <row r="89" spans="1:80" x14ac:dyDescent="0.25">
      <c r="A89" s="129">
        <v>355</v>
      </c>
      <c r="B89" s="130">
        <v>3442.6666666666665</v>
      </c>
      <c r="C89" s="130">
        <v>9544.6666666666661</v>
      </c>
      <c r="D89" s="130">
        <v>202.5</v>
      </c>
      <c r="E89" s="130">
        <v>865.08333333333337</v>
      </c>
      <c r="F89" s="130">
        <v>7.416666666666667</v>
      </c>
      <c r="G89" s="130">
        <v>0</v>
      </c>
      <c r="H89" s="130">
        <v>2433.1666666666665</v>
      </c>
      <c r="I89" s="130">
        <v>629.25</v>
      </c>
      <c r="J89" s="130">
        <v>1.9166666666666667</v>
      </c>
      <c r="K89" s="130">
        <v>170</v>
      </c>
      <c r="L89" s="130">
        <v>0</v>
      </c>
      <c r="M89" s="130">
        <v>240.58333333333334</v>
      </c>
      <c r="N89" s="130">
        <v>28.333333333333332</v>
      </c>
      <c r="O89" s="130">
        <v>115.66666666666667</v>
      </c>
      <c r="P89" s="130">
        <v>217.58333333333334</v>
      </c>
      <c r="Q89" s="130">
        <v>3261.9166666666665</v>
      </c>
      <c r="R89" s="130">
        <v>8308.3333333333339</v>
      </c>
      <c r="S89" s="130">
        <v>7022.75</v>
      </c>
      <c r="T89" s="131">
        <v>19383.916666666668</v>
      </c>
      <c r="U89" s="144">
        <v>18756.075000000001</v>
      </c>
      <c r="V89" s="144">
        <v>17992.044887527762</v>
      </c>
      <c r="W89" s="133">
        <v>29469.083333333336</v>
      </c>
      <c r="X89" s="145">
        <v>1184.3034094211152</v>
      </c>
      <c r="Y89" s="134">
        <v>1194.4218838545005</v>
      </c>
      <c r="Z89" s="134">
        <v>720.27499999999998</v>
      </c>
      <c r="AA89" s="134">
        <v>304.72400793650792</v>
      </c>
      <c r="AB89" s="134">
        <v>335.36236428521892</v>
      </c>
      <c r="AC89" s="134">
        <v>424.47052256794814</v>
      </c>
      <c r="AD89" s="149">
        <v>81646.881699999998</v>
      </c>
      <c r="AF89" s="169">
        <v>355</v>
      </c>
      <c r="AG89" s="223"/>
      <c r="AH89" s="223"/>
      <c r="AI89" s="223"/>
      <c r="AJ89" s="223"/>
      <c r="AK89" s="223"/>
      <c r="AL89" s="223"/>
      <c r="AM89" s="223"/>
      <c r="AN89" s="223"/>
      <c r="AO89" s="223"/>
      <c r="AP89" s="223"/>
      <c r="AQ89" s="223"/>
      <c r="AR89" s="223"/>
      <c r="AS89" s="223"/>
      <c r="AT89" s="223"/>
      <c r="AU89" s="223"/>
      <c r="AV89" s="169">
        <v>355</v>
      </c>
      <c r="AW89" s="224"/>
      <c r="AX89" s="225"/>
      <c r="AY89" s="226"/>
      <c r="AZ89" s="227"/>
      <c r="BA89" s="228"/>
      <c r="BB89" s="228"/>
      <c r="BC89" s="228"/>
      <c r="BD89" s="223"/>
      <c r="BE89" s="223"/>
      <c r="BF89" s="223"/>
      <c r="BG89" s="223"/>
      <c r="BH89" s="223"/>
      <c r="BI89" s="223"/>
      <c r="BJ89" s="223"/>
      <c r="BK89" s="223"/>
      <c r="BL89" s="223"/>
      <c r="BM89" s="223">
        <v>0</v>
      </c>
      <c r="BO89" s="201">
        <v>0</v>
      </c>
      <c r="BQ89" s="198">
        <v>20</v>
      </c>
      <c r="BR89" s="198">
        <v>4</v>
      </c>
      <c r="BS89" s="198">
        <v>7</v>
      </c>
      <c r="BT89" s="199">
        <v>22.450000000000003</v>
      </c>
      <c r="CB89" s="206">
        <v>355</v>
      </c>
    </row>
    <row r="90" spans="1:80" x14ac:dyDescent="0.25">
      <c r="A90" s="136">
        <v>357</v>
      </c>
      <c r="B90" s="137">
        <v>2868.5</v>
      </c>
      <c r="C90" s="137">
        <v>9302.3333333333339</v>
      </c>
      <c r="D90" s="137">
        <v>127.33333333333333</v>
      </c>
      <c r="E90" s="137">
        <v>630.5</v>
      </c>
      <c r="F90" s="137">
        <v>1.75</v>
      </c>
      <c r="G90" s="137">
        <v>8.3333333333333329E-2</v>
      </c>
      <c r="H90" s="137">
        <v>926.33333333333337</v>
      </c>
      <c r="I90" s="137">
        <v>101.33333333333333</v>
      </c>
      <c r="J90" s="137">
        <v>5.083333333333333</v>
      </c>
      <c r="K90" s="137">
        <v>130.41666666666666</v>
      </c>
      <c r="L90" s="137">
        <v>0</v>
      </c>
      <c r="M90" s="137">
        <v>884.25</v>
      </c>
      <c r="N90" s="137">
        <v>342.16666666666669</v>
      </c>
      <c r="O90" s="137">
        <v>1284.5</v>
      </c>
      <c r="P90" s="137">
        <v>4195.166666666667</v>
      </c>
      <c r="Q90" s="137">
        <v>3773.6666666666665</v>
      </c>
      <c r="R90" s="137">
        <v>9745.9166666666661</v>
      </c>
      <c r="S90" s="137">
        <v>8054</v>
      </c>
      <c r="T90" s="138">
        <v>25237.583333333336</v>
      </c>
      <c r="U90" s="139">
        <v>22761.699999999997</v>
      </c>
      <c r="V90" s="139">
        <v>21858.918676409481</v>
      </c>
      <c r="W90" s="140">
        <v>34319.333333333336</v>
      </c>
      <c r="X90" s="141">
        <v>1568.1831981138614</v>
      </c>
      <c r="Y90" s="142">
        <v>1387.5580688209459</v>
      </c>
      <c r="Z90" s="142">
        <v>373.39027777777773</v>
      </c>
      <c r="AA90" s="142">
        <v>31.583333333333332</v>
      </c>
      <c r="AB90" s="142">
        <v>386.27302367413927</v>
      </c>
      <c r="AC90" s="142">
        <v>590.95508721986107</v>
      </c>
      <c r="AD90" s="148">
        <v>99212.294200000004</v>
      </c>
      <c r="AF90" s="136">
        <v>357</v>
      </c>
      <c r="AG90" s="108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6">
        <v>357</v>
      </c>
      <c r="AW90" s="138"/>
      <c r="AX90" s="220"/>
      <c r="AY90" s="140"/>
      <c r="AZ90" s="221"/>
      <c r="BA90" s="222"/>
      <c r="BB90" s="222"/>
      <c r="BC90" s="222"/>
      <c r="BD90" s="137"/>
      <c r="BE90" s="137"/>
      <c r="BF90" s="137"/>
      <c r="BG90" s="137"/>
      <c r="BH90" s="137"/>
      <c r="BI90" s="137"/>
      <c r="BJ90" s="137"/>
      <c r="BK90" s="137"/>
      <c r="BL90" s="168"/>
      <c r="BM90" s="137">
        <v>0</v>
      </c>
      <c r="BO90" s="201">
        <v>0</v>
      </c>
      <c r="BQ90" s="198">
        <v>19</v>
      </c>
      <c r="BR90" s="198">
        <v>4</v>
      </c>
      <c r="BS90" s="198">
        <v>1</v>
      </c>
      <c r="BT90" s="199">
        <v>22.450000000000003</v>
      </c>
      <c r="CB90" s="206">
        <v>357</v>
      </c>
    </row>
    <row r="91" spans="1:80" x14ac:dyDescent="0.25">
      <c r="A91" s="129">
        <v>358</v>
      </c>
      <c r="B91" s="130">
        <v>3565.1666666666665</v>
      </c>
      <c r="C91" s="130">
        <v>6560.333333333333</v>
      </c>
      <c r="D91" s="130">
        <v>730.91666666666663</v>
      </c>
      <c r="E91" s="130">
        <v>1729.5</v>
      </c>
      <c r="F91" s="130">
        <v>1.9166666666666667</v>
      </c>
      <c r="G91" s="130">
        <v>0</v>
      </c>
      <c r="H91" s="130">
        <v>1306.75</v>
      </c>
      <c r="I91" s="130">
        <v>171.66666666666666</v>
      </c>
      <c r="J91" s="130">
        <v>0.5</v>
      </c>
      <c r="K91" s="130">
        <v>82</v>
      </c>
      <c r="L91" s="130">
        <v>0</v>
      </c>
      <c r="M91" s="130">
        <v>51.333333333333336</v>
      </c>
      <c r="N91" s="130">
        <v>36.666666666666664</v>
      </c>
      <c r="O91" s="130">
        <v>124.91666666666667</v>
      </c>
      <c r="P91" s="130">
        <v>179.25</v>
      </c>
      <c r="Q91" s="130">
        <v>1453.3333333333333</v>
      </c>
      <c r="R91" s="130">
        <v>2597.25</v>
      </c>
      <c r="S91" s="130">
        <v>5874.333333333333</v>
      </c>
      <c r="T91" s="131">
        <v>11238.749999999998</v>
      </c>
      <c r="U91" s="144">
        <v>10111.424999999999</v>
      </c>
      <c r="V91" s="144">
        <v>9551.2571733648547</v>
      </c>
      <c r="W91" s="133">
        <v>18591.5</v>
      </c>
      <c r="X91" s="145">
        <v>746.98731306196987</v>
      </c>
      <c r="Y91" s="134">
        <v>753.19847962598305</v>
      </c>
      <c r="Z91" s="134">
        <v>445.48888888888888</v>
      </c>
      <c r="AA91" s="134">
        <v>201.47678571428574</v>
      </c>
      <c r="AB91" s="134">
        <v>280.43339966351982</v>
      </c>
      <c r="AC91" s="134">
        <v>233.27695669922502</v>
      </c>
      <c r="AD91" s="149">
        <v>43503.311800000003</v>
      </c>
      <c r="AF91" s="169">
        <v>358</v>
      </c>
      <c r="AG91" s="223"/>
      <c r="AH91" s="223"/>
      <c r="AI91" s="223"/>
      <c r="AJ91" s="223"/>
      <c r="AK91" s="223"/>
      <c r="AL91" s="223"/>
      <c r="AM91" s="223"/>
      <c r="AN91" s="223"/>
      <c r="AO91" s="223"/>
      <c r="AP91" s="223"/>
      <c r="AQ91" s="223"/>
      <c r="AR91" s="223"/>
      <c r="AS91" s="223"/>
      <c r="AT91" s="223"/>
      <c r="AU91" s="223"/>
      <c r="AV91" s="169">
        <v>358</v>
      </c>
      <c r="AW91" s="224"/>
      <c r="AX91" s="225"/>
      <c r="AY91" s="226"/>
      <c r="AZ91" s="227"/>
      <c r="BA91" s="228"/>
      <c r="BB91" s="228"/>
      <c r="BC91" s="228"/>
      <c r="BD91" s="223"/>
      <c r="BE91" s="223"/>
      <c r="BF91" s="223"/>
      <c r="BG91" s="223"/>
      <c r="BH91" s="223"/>
      <c r="BI91" s="223"/>
      <c r="BJ91" s="223"/>
      <c r="BK91" s="223"/>
      <c r="BL91" s="223"/>
      <c r="BM91" s="223">
        <v>0</v>
      </c>
      <c r="BO91" s="201">
        <v>0</v>
      </c>
      <c r="BQ91" s="198">
        <v>20</v>
      </c>
      <c r="BR91" s="198">
        <v>4</v>
      </c>
      <c r="BS91" s="198">
        <v>7</v>
      </c>
      <c r="BT91" s="199">
        <v>22.450000000000003</v>
      </c>
      <c r="CB91" s="206">
        <v>358</v>
      </c>
    </row>
    <row r="92" spans="1:80" x14ac:dyDescent="0.25">
      <c r="A92" s="136">
        <v>359</v>
      </c>
      <c r="B92" s="137">
        <v>17258.5</v>
      </c>
      <c r="C92" s="137">
        <v>31696.166666666668</v>
      </c>
      <c r="D92" s="137">
        <v>1158.8333333333333</v>
      </c>
      <c r="E92" s="137">
        <v>3260.4166666666665</v>
      </c>
      <c r="F92" s="137">
        <v>16.166666666666668</v>
      </c>
      <c r="G92" s="137">
        <v>0</v>
      </c>
      <c r="H92" s="137">
        <v>11825.416666666666</v>
      </c>
      <c r="I92" s="137">
        <v>951.25</v>
      </c>
      <c r="J92" s="137">
        <v>5.5</v>
      </c>
      <c r="K92" s="137">
        <v>517.25</v>
      </c>
      <c r="L92" s="137">
        <v>0</v>
      </c>
      <c r="M92" s="137">
        <v>608.75</v>
      </c>
      <c r="N92" s="137">
        <v>188.83333333333334</v>
      </c>
      <c r="O92" s="137">
        <v>1243</v>
      </c>
      <c r="P92" s="137">
        <v>1928.9166666666667</v>
      </c>
      <c r="Q92" s="137">
        <v>17180.25</v>
      </c>
      <c r="R92" s="137">
        <v>30402.916666666668</v>
      </c>
      <c r="S92" s="137">
        <v>36840.583333333336</v>
      </c>
      <c r="T92" s="138">
        <v>68624.916666666672</v>
      </c>
      <c r="U92" s="139">
        <v>65704.208333333328</v>
      </c>
      <c r="V92" s="139">
        <v>63220.245419084466</v>
      </c>
      <c r="W92" s="140">
        <v>118242.16666666667</v>
      </c>
      <c r="X92" s="141">
        <v>4818.4091034569292</v>
      </c>
      <c r="Y92" s="142">
        <v>4787.5114303284854</v>
      </c>
      <c r="Z92" s="142">
        <v>2495.5722222222225</v>
      </c>
      <c r="AA92" s="142">
        <v>1265.8039682539682</v>
      </c>
      <c r="AB92" s="142">
        <v>1756.9292295709631</v>
      </c>
      <c r="AC92" s="142">
        <v>1530.7399369429831</v>
      </c>
      <c r="AD92" s="148">
        <v>286761.55229999998</v>
      </c>
      <c r="AF92" s="136">
        <v>359</v>
      </c>
      <c r="AG92" s="108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6">
        <v>359</v>
      </c>
      <c r="AW92" s="138"/>
      <c r="AX92" s="220"/>
      <c r="AY92" s="140"/>
      <c r="AZ92" s="221"/>
      <c r="BA92" s="222"/>
      <c r="BB92" s="222"/>
      <c r="BC92" s="222"/>
      <c r="BD92" s="137"/>
      <c r="BE92" s="137"/>
      <c r="BF92" s="137"/>
      <c r="BG92" s="137"/>
      <c r="BH92" s="137"/>
      <c r="BI92" s="137"/>
      <c r="BJ92" s="137"/>
      <c r="BK92" s="137"/>
      <c r="BL92" s="168"/>
      <c r="BM92" s="137">
        <v>0</v>
      </c>
      <c r="BO92" s="201">
        <v>0</v>
      </c>
      <c r="BQ92" s="198">
        <v>20</v>
      </c>
      <c r="BR92" s="198">
        <v>4</v>
      </c>
      <c r="BS92" s="198">
        <v>7</v>
      </c>
      <c r="BT92" s="199">
        <v>22.450000000000003</v>
      </c>
      <c r="CB92" s="206">
        <v>359</v>
      </c>
    </row>
    <row r="93" spans="1:80" x14ac:dyDescent="0.25">
      <c r="A93" s="129">
        <v>360</v>
      </c>
      <c r="B93" s="130">
        <v>9523.9166666666661</v>
      </c>
      <c r="C93" s="130">
        <v>15396.25</v>
      </c>
      <c r="D93" s="130">
        <v>560.41666666666663</v>
      </c>
      <c r="E93" s="130">
        <v>1215.75</v>
      </c>
      <c r="F93" s="130">
        <v>30.666666666666668</v>
      </c>
      <c r="G93" s="130">
        <v>0</v>
      </c>
      <c r="H93" s="130">
        <v>7863.75</v>
      </c>
      <c r="I93" s="130">
        <v>413.33333333333331</v>
      </c>
      <c r="J93" s="130">
        <v>3.75</v>
      </c>
      <c r="K93" s="130">
        <v>214.16666666666666</v>
      </c>
      <c r="L93" s="130">
        <v>0</v>
      </c>
      <c r="M93" s="130">
        <v>286.08333333333331</v>
      </c>
      <c r="N93" s="130">
        <v>97.416666666666671</v>
      </c>
      <c r="O93" s="130">
        <v>429.75</v>
      </c>
      <c r="P93" s="130">
        <v>620.5</v>
      </c>
      <c r="Q93" s="130">
        <v>7918</v>
      </c>
      <c r="R93" s="130">
        <v>13277.916666666666</v>
      </c>
      <c r="S93" s="130">
        <v>18432.083333333332</v>
      </c>
      <c r="T93" s="131">
        <v>31142.5</v>
      </c>
      <c r="U93" s="144">
        <v>30102.799999999999</v>
      </c>
      <c r="V93" s="144">
        <v>28930.407488502038</v>
      </c>
      <c r="W93" s="133">
        <v>57851.666666666664</v>
      </c>
      <c r="X93" s="145">
        <v>2423.3874109681319</v>
      </c>
      <c r="Y93" s="134">
        <v>2348.2807775009364</v>
      </c>
      <c r="Z93" s="134">
        <v>1105.0402777777779</v>
      </c>
      <c r="AA93" s="134">
        <v>459.78611111111104</v>
      </c>
      <c r="AB93" s="134">
        <v>879.54531181378991</v>
      </c>
      <c r="AC93" s="134">
        <v>771.92104957717106</v>
      </c>
      <c r="AD93" s="149">
        <v>131246.19650000002</v>
      </c>
      <c r="AF93" s="169">
        <v>360</v>
      </c>
      <c r="AG93" s="223"/>
      <c r="AH93" s="223"/>
      <c r="AI93" s="223"/>
      <c r="AJ93" s="223"/>
      <c r="AK93" s="223"/>
      <c r="AL93" s="223"/>
      <c r="AM93" s="223"/>
      <c r="AN93" s="223"/>
      <c r="AO93" s="223"/>
      <c r="AP93" s="223"/>
      <c r="AQ93" s="223"/>
      <c r="AR93" s="223"/>
      <c r="AS93" s="223"/>
      <c r="AT93" s="223"/>
      <c r="AU93" s="223"/>
      <c r="AV93" s="169">
        <v>360</v>
      </c>
      <c r="AW93" s="224"/>
      <c r="AX93" s="225"/>
      <c r="AY93" s="226"/>
      <c r="AZ93" s="227"/>
      <c r="BA93" s="228"/>
      <c r="BB93" s="228"/>
      <c r="BC93" s="228"/>
      <c r="BD93" s="223"/>
      <c r="BE93" s="223"/>
      <c r="BF93" s="223"/>
      <c r="BG93" s="223"/>
      <c r="BH93" s="223"/>
      <c r="BI93" s="223"/>
      <c r="BJ93" s="223"/>
      <c r="BK93" s="223"/>
      <c r="BL93" s="223"/>
      <c r="BM93" s="223">
        <v>0</v>
      </c>
      <c r="BO93" s="201">
        <v>0</v>
      </c>
      <c r="BQ93" s="198">
        <v>20</v>
      </c>
      <c r="BR93" s="198">
        <v>4</v>
      </c>
      <c r="BS93" s="198">
        <v>7</v>
      </c>
      <c r="BT93" s="199">
        <v>22.450000000000003</v>
      </c>
      <c r="CB93" s="206">
        <v>360</v>
      </c>
    </row>
    <row r="94" spans="1:80" x14ac:dyDescent="0.25">
      <c r="A94" s="136" t="s">
        <v>67</v>
      </c>
      <c r="B94" s="137">
        <v>5990</v>
      </c>
      <c r="C94" s="137">
        <v>9539.25</v>
      </c>
      <c r="D94" s="137">
        <v>293.66666666666669</v>
      </c>
      <c r="E94" s="137">
        <v>718.16666666666663</v>
      </c>
      <c r="F94" s="137">
        <v>5</v>
      </c>
      <c r="G94" s="137">
        <v>0</v>
      </c>
      <c r="H94" s="137">
        <v>4104.333333333333</v>
      </c>
      <c r="I94" s="137">
        <v>174.83333333333334</v>
      </c>
      <c r="J94" s="137">
        <v>4.416666666666667</v>
      </c>
      <c r="K94" s="137">
        <v>188.58333333333334</v>
      </c>
      <c r="L94" s="137">
        <v>0</v>
      </c>
      <c r="M94" s="137">
        <v>158.66666666666666</v>
      </c>
      <c r="N94" s="137">
        <v>63.75</v>
      </c>
      <c r="O94" s="137">
        <v>269.41666666666669</v>
      </c>
      <c r="P94" s="137">
        <v>414.33333333333331</v>
      </c>
      <c r="Q94" s="137">
        <v>4768.166666666667</v>
      </c>
      <c r="R94" s="137">
        <v>8000.166666666667</v>
      </c>
      <c r="S94" s="137">
        <v>11321.25</v>
      </c>
      <c r="T94" s="138">
        <v>19092.333333333332</v>
      </c>
      <c r="U94" s="139">
        <v>18454.266666666666</v>
      </c>
      <c r="V94" s="139">
        <v>17718.130355469588</v>
      </c>
      <c r="W94" s="140">
        <v>34692.75</v>
      </c>
      <c r="X94" s="141">
        <v>1496.5510274265209</v>
      </c>
      <c r="Y94" s="142">
        <v>1396.2421195915078</v>
      </c>
      <c r="Z94" s="142">
        <v>670.68333333333328</v>
      </c>
      <c r="AA94" s="142">
        <v>279.56944444444446</v>
      </c>
      <c r="AB94" s="142">
        <v>554.72522784233308</v>
      </c>
      <c r="AC94" s="142">
        <v>470.91289979209392</v>
      </c>
      <c r="AD94" s="148">
        <v>80428.074500000002</v>
      </c>
      <c r="AF94" s="136" t="s">
        <v>67</v>
      </c>
      <c r="AG94" s="108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6" t="s">
        <v>67</v>
      </c>
      <c r="AW94" s="138"/>
      <c r="AX94" s="220"/>
      <c r="AY94" s="140"/>
      <c r="AZ94" s="221"/>
      <c r="BA94" s="222"/>
      <c r="BB94" s="222"/>
      <c r="BC94" s="222"/>
      <c r="BD94" s="137"/>
      <c r="BE94" s="137"/>
      <c r="BF94" s="137"/>
      <c r="BG94" s="137"/>
      <c r="BH94" s="137"/>
      <c r="BI94" s="137"/>
      <c r="BJ94" s="137"/>
      <c r="BK94" s="137"/>
      <c r="BL94" s="168"/>
      <c r="BM94" s="137">
        <v>0</v>
      </c>
      <c r="BO94" s="201">
        <v>0</v>
      </c>
      <c r="BQ94" s="198">
        <v>20</v>
      </c>
      <c r="BR94" s="198">
        <v>4</v>
      </c>
      <c r="BS94" s="198">
        <v>7</v>
      </c>
      <c r="BT94" s="199">
        <v>22.450000000000003</v>
      </c>
      <c r="CB94" s="206" t="s">
        <v>67</v>
      </c>
    </row>
    <row r="95" spans="1:80" x14ac:dyDescent="0.25">
      <c r="A95" s="129">
        <v>361</v>
      </c>
      <c r="B95" s="130">
        <v>681.83333333333337</v>
      </c>
      <c r="C95" s="130">
        <v>1237.4166666666667</v>
      </c>
      <c r="D95" s="130">
        <v>24.833333333333332</v>
      </c>
      <c r="E95" s="130">
        <v>75</v>
      </c>
      <c r="F95" s="130">
        <v>0.16666666666666666</v>
      </c>
      <c r="G95" s="130">
        <v>0</v>
      </c>
      <c r="H95" s="130">
        <v>371.25</v>
      </c>
      <c r="I95" s="130">
        <v>15.333333333333334</v>
      </c>
      <c r="J95" s="130">
        <v>0.16666666666666666</v>
      </c>
      <c r="K95" s="130">
        <v>0</v>
      </c>
      <c r="L95" s="130">
        <v>0</v>
      </c>
      <c r="M95" s="130">
        <v>13.75</v>
      </c>
      <c r="N95" s="130">
        <v>13.75</v>
      </c>
      <c r="O95" s="130">
        <v>23.083333333333332</v>
      </c>
      <c r="P95" s="130">
        <v>52.166666666666664</v>
      </c>
      <c r="Q95" s="130">
        <v>478.5</v>
      </c>
      <c r="R95" s="130">
        <v>632.75</v>
      </c>
      <c r="S95" s="130">
        <v>1208.25</v>
      </c>
      <c r="T95" s="131">
        <v>2025.166666666667</v>
      </c>
      <c r="U95" s="144">
        <v>1954.0833333333333</v>
      </c>
      <c r="V95" s="144">
        <v>1860.4347407407406</v>
      </c>
      <c r="W95" s="133">
        <v>3620</v>
      </c>
      <c r="X95" s="145">
        <v>155.63314990374488</v>
      </c>
      <c r="Y95" s="134">
        <v>149.07320212622321</v>
      </c>
      <c r="Z95" s="134">
        <v>60.5</v>
      </c>
      <c r="AA95" s="134">
        <v>22.613095238095241</v>
      </c>
      <c r="AB95" s="134">
        <v>57.606888598307364</v>
      </c>
      <c r="AC95" s="134">
        <v>49.013130652718758</v>
      </c>
      <c r="AD95" s="149">
        <v>8447.3721000000005</v>
      </c>
      <c r="AF95" s="169">
        <v>361</v>
      </c>
      <c r="AG95" s="223"/>
      <c r="AH95" s="223"/>
      <c r="AI95" s="223"/>
      <c r="AJ95" s="223"/>
      <c r="AK95" s="223"/>
      <c r="AL95" s="223"/>
      <c r="AM95" s="223"/>
      <c r="AN95" s="223"/>
      <c r="AO95" s="223"/>
      <c r="AP95" s="223"/>
      <c r="AQ95" s="223"/>
      <c r="AR95" s="223"/>
      <c r="AS95" s="223"/>
      <c r="AT95" s="223"/>
      <c r="AU95" s="223"/>
      <c r="AV95" s="169">
        <v>361</v>
      </c>
      <c r="AW95" s="224"/>
      <c r="AX95" s="225"/>
      <c r="AY95" s="226"/>
      <c r="AZ95" s="227"/>
      <c r="BA95" s="228"/>
      <c r="BB95" s="228"/>
      <c r="BC95" s="228"/>
      <c r="BD95" s="223"/>
      <c r="BE95" s="223"/>
      <c r="BF95" s="223"/>
      <c r="BG95" s="223"/>
      <c r="BH95" s="223"/>
      <c r="BI95" s="223"/>
      <c r="BJ95" s="223"/>
      <c r="BK95" s="223"/>
      <c r="BL95" s="223"/>
      <c r="BM95" s="223">
        <v>0</v>
      </c>
      <c r="BO95" s="201"/>
      <c r="BQ95" s="198"/>
      <c r="BR95" s="198"/>
      <c r="BS95" s="198"/>
      <c r="BT95" s="199"/>
      <c r="CB95" s="14"/>
    </row>
    <row r="96" spans="1:80" x14ac:dyDescent="0.25">
      <c r="A96" s="136">
        <v>366</v>
      </c>
      <c r="B96" s="137">
        <v>3892.6666666666665</v>
      </c>
      <c r="C96" s="137">
        <v>9773.1666666666661</v>
      </c>
      <c r="D96" s="137">
        <v>246</v>
      </c>
      <c r="E96" s="137">
        <v>844.66666666666663</v>
      </c>
      <c r="F96" s="137">
        <v>4.25</v>
      </c>
      <c r="G96" s="137">
        <v>8.3333333333333329E-2</v>
      </c>
      <c r="H96" s="137">
        <v>3899.75</v>
      </c>
      <c r="I96" s="137">
        <v>526.25</v>
      </c>
      <c r="J96" s="137">
        <v>2.4166666666666665</v>
      </c>
      <c r="K96" s="137">
        <v>240.75</v>
      </c>
      <c r="L96" s="137">
        <v>0</v>
      </c>
      <c r="M96" s="137">
        <v>488.41666666666669</v>
      </c>
      <c r="N96" s="137">
        <v>48.083333333333336</v>
      </c>
      <c r="O96" s="137">
        <v>145.41666666666666</v>
      </c>
      <c r="P96" s="137">
        <v>332.58333333333331</v>
      </c>
      <c r="Q96" s="137">
        <v>4066.4166666666665</v>
      </c>
      <c r="R96" s="137">
        <v>10519.5</v>
      </c>
      <c r="S96" s="137">
        <v>8350.5</v>
      </c>
      <c r="T96" s="138">
        <v>22253.833333333332</v>
      </c>
      <c r="U96" s="139">
        <v>21580.741666666665</v>
      </c>
      <c r="V96" s="139">
        <v>20804.549916254742</v>
      </c>
      <c r="W96" s="140">
        <v>35030.416666666672</v>
      </c>
      <c r="X96" s="141">
        <v>1424.6475111939928</v>
      </c>
      <c r="Y96" s="142">
        <v>1418.6419536599185</v>
      </c>
      <c r="Z96" s="142">
        <v>716.0194444444445</v>
      </c>
      <c r="AA96" s="142">
        <v>409.90337301587306</v>
      </c>
      <c r="AB96" s="142">
        <v>398.43512573429621</v>
      </c>
      <c r="AC96" s="142">
        <v>513.10619272984832</v>
      </c>
      <c r="AD96" s="148">
        <v>94320.737399999998</v>
      </c>
      <c r="AE96" s="105"/>
      <c r="AF96" s="136">
        <v>366</v>
      </c>
      <c r="AG96" s="108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6">
        <v>366</v>
      </c>
      <c r="AW96" s="138"/>
      <c r="AX96" s="220"/>
      <c r="AY96" s="140"/>
      <c r="AZ96" s="221"/>
      <c r="BA96" s="222"/>
      <c r="BB96" s="222"/>
      <c r="BC96" s="222"/>
      <c r="BD96" s="137"/>
      <c r="BE96" s="137"/>
      <c r="BF96" s="137"/>
      <c r="BG96" s="137"/>
      <c r="BH96" s="137"/>
      <c r="BI96" s="137"/>
      <c r="BJ96" s="137"/>
      <c r="BK96" s="137"/>
      <c r="BL96" s="168"/>
      <c r="BM96" s="137">
        <v>0</v>
      </c>
      <c r="BO96" s="201">
        <v>0</v>
      </c>
      <c r="BQ96" s="198">
        <v>20</v>
      </c>
      <c r="BR96" s="198">
        <v>4</v>
      </c>
      <c r="BS96" s="198">
        <v>7</v>
      </c>
      <c r="BT96" s="199">
        <v>22.450000000000003</v>
      </c>
      <c r="CB96" s="206">
        <v>366</v>
      </c>
    </row>
    <row r="97" spans="1:80" x14ac:dyDescent="0.25">
      <c r="A97" s="129">
        <v>371</v>
      </c>
      <c r="B97" s="130">
        <v>28401.25</v>
      </c>
      <c r="C97" s="130">
        <v>46306.583333333336</v>
      </c>
      <c r="D97" s="130">
        <v>2394.75</v>
      </c>
      <c r="E97" s="130">
        <v>5535.583333333333</v>
      </c>
      <c r="F97" s="130">
        <v>12.5</v>
      </c>
      <c r="G97" s="130">
        <v>0.33333333333333331</v>
      </c>
      <c r="H97" s="130">
        <v>14540.916666666666</v>
      </c>
      <c r="I97" s="130">
        <v>1546.4166666666667</v>
      </c>
      <c r="J97" s="130">
        <v>10.5</v>
      </c>
      <c r="K97" s="130">
        <v>661.16666666666663</v>
      </c>
      <c r="L97" s="130">
        <v>0</v>
      </c>
      <c r="M97" s="130">
        <v>923.08333333333337</v>
      </c>
      <c r="N97" s="130">
        <v>385</v>
      </c>
      <c r="O97" s="130">
        <v>1633.1666666666667</v>
      </c>
      <c r="P97" s="130">
        <v>2358.5</v>
      </c>
      <c r="Q97" s="130">
        <v>29715.666666666668</v>
      </c>
      <c r="R97" s="130">
        <v>47061.833333333336</v>
      </c>
      <c r="S97" s="130">
        <v>62144.833333333336</v>
      </c>
      <c r="T97" s="131">
        <v>103254.75</v>
      </c>
      <c r="U97" s="144">
        <v>98754.14999999998</v>
      </c>
      <c r="V97" s="144">
        <v>95191.035537072865</v>
      </c>
      <c r="W97" s="133">
        <v>181487.25000000003</v>
      </c>
      <c r="X97" s="145">
        <v>7324.3226924772398</v>
      </c>
      <c r="Y97" s="134">
        <v>7349.5580170991961</v>
      </c>
      <c r="Z97" s="134">
        <v>4110.7138888888885</v>
      </c>
      <c r="AA97" s="134">
        <v>2008.7962301587302</v>
      </c>
      <c r="AB97" s="134">
        <v>2965.1372936210751</v>
      </c>
      <c r="AC97" s="134">
        <v>2179.5926994280826</v>
      </c>
      <c r="AD97" s="149">
        <v>431646.29520000005</v>
      </c>
      <c r="AF97" s="169">
        <v>371</v>
      </c>
      <c r="AG97" s="223"/>
      <c r="AH97" s="223"/>
      <c r="AI97" s="223"/>
      <c r="AJ97" s="223"/>
      <c r="AK97" s="223"/>
      <c r="AL97" s="223"/>
      <c r="AM97" s="223"/>
      <c r="AN97" s="223"/>
      <c r="AO97" s="223"/>
      <c r="AP97" s="223"/>
      <c r="AQ97" s="223"/>
      <c r="AR97" s="223"/>
      <c r="AS97" s="223"/>
      <c r="AT97" s="223"/>
      <c r="AU97" s="223"/>
      <c r="AV97" s="169">
        <v>371</v>
      </c>
      <c r="AW97" s="224"/>
      <c r="AX97" s="225"/>
      <c r="AY97" s="226"/>
      <c r="AZ97" s="227"/>
      <c r="BA97" s="228"/>
      <c r="BB97" s="228"/>
      <c r="BC97" s="228"/>
      <c r="BD97" s="223"/>
      <c r="BE97" s="223"/>
      <c r="BF97" s="223"/>
      <c r="BG97" s="223"/>
      <c r="BH97" s="223"/>
      <c r="BI97" s="223"/>
      <c r="BJ97" s="223"/>
      <c r="BK97" s="223"/>
      <c r="BL97" s="223"/>
      <c r="BM97" s="223">
        <v>0</v>
      </c>
      <c r="BO97" s="201">
        <v>0</v>
      </c>
      <c r="BQ97" s="198">
        <v>20</v>
      </c>
      <c r="BR97" s="198">
        <v>4</v>
      </c>
      <c r="BS97" s="198">
        <v>7</v>
      </c>
      <c r="BT97" s="199">
        <v>22.450000000000003</v>
      </c>
      <c r="CB97" s="206">
        <v>371</v>
      </c>
    </row>
    <row r="98" spans="1:80" x14ac:dyDescent="0.25">
      <c r="A98" s="136">
        <v>374</v>
      </c>
      <c r="B98" s="137">
        <v>879</v>
      </c>
      <c r="C98" s="137">
        <v>2067.25</v>
      </c>
      <c r="D98" s="137">
        <v>49.916666666666664</v>
      </c>
      <c r="E98" s="137">
        <v>287.16666666666669</v>
      </c>
      <c r="F98" s="137">
        <v>0.33333333333333331</v>
      </c>
      <c r="G98" s="137">
        <v>0.16666666666666666</v>
      </c>
      <c r="H98" s="137">
        <v>453.08333333333331</v>
      </c>
      <c r="I98" s="137">
        <v>23.583333333333332</v>
      </c>
      <c r="J98" s="137">
        <v>0</v>
      </c>
      <c r="K98" s="137">
        <v>38.083333333333336</v>
      </c>
      <c r="L98" s="137">
        <v>0</v>
      </c>
      <c r="M98" s="137">
        <v>14.666666666666666</v>
      </c>
      <c r="N98" s="137">
        <v>16.166666666666668</v>
      </c>
      <c r="O98" s="137">
        <v>28.416666666666668</v>
      </c>
      <c r="P98" s="137">
        <v>108.33333333333333</v>
      </c>
      <c r="Q98" s="137">
        <v>657</v>
      </c>
      <c r="R98" s="137">
        <v>1308.1666666666667</v>
      </c>
      <c r="S98" s="137">
        <v>1614.3333333333333</v>
      </c>
      <c r="T98" s="138">
        <v>3840.166666666667</v>
      </c>
      <c r="U98" s="139">
        <v>3613.7000000000007</v>
      </c>
      <c r="V98" s="139">
        <v>3442.9589689805853</v>
      </c>
      <c r="W98" s="140">
        <v>5931.333333333333</v>
      </c>
      <c r="X98" s="141">
        <v>258.0897082544966</v>
      </c>
      <c r="Y98" s="142">
        <v>240.14645112717415</v>
      </c>
      <c r="Z98" s="142">
        <v>82.094444444444449</v>
      </c>
      <c r="AA98" s="142">
        <v>43.025992063492062</v>
      </c>
      <c r="AB98" s="142">
        <v>77.65143891514029</v>
      </c>
      <c r="AC98" s="142">
        <v>90.219134669678155</v>
      </c>
      <c r="AD98" s="148">
        <v>15646.943800000001</v>
      </c>
      <c r="AF98" s="136">
        <v>374</v>
      </c>
      <c r="AG98" s="108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6">
        <v>374</v>
      </c>
      <c r="AW98" s="138"/>
      <c r="AX98" s="220"/>
      <c r="AY98" s="140"/>
      <c r="AZ98" s="221"/>
      <c r="BA98" s="222"/>
      <c r="BB98" s="222"/>
      <c r="BC98" s="222"/>
      <c r="BD98" s="137"/>
      <c r="BE98" s="137"/>
      <c r="BF98" s="137"/>
      <c r="BG98" s="137"/>
      <c r="BH98" s="137"/>
      <c r="BI98" s="137"/>
      <c r="BJ98" s="137"/>
      <c r="BK98" s="137"/>
      <c r="BL98" s="168"/>
      <c r="BM98" s="137">
        <v>0</v>
      </c>
      <c r="BO98" s="201">
        <v>0</v>
      </c>
      <c r="BQ98" s="198">
        <v>20</v>
      </c>
      <c r="BR98" s="198">
        <v>4</v>
      </c>
      <c r="BS98" s="198">
        <v>7</v>
      </c>
      <c r="BT98" s="199">
        <v>22.450000000000003</v>
      </c>
      <c r="CB98" s="206">
        <v>374</v>
      </c>
    </row>
    <row r="99" spans="1:80" x14ac:dyDescent="0.25">
      <c r="A99" s="129">
        <v>376</v>
      </c>
      <c r="B99" s="130">
        <v>679.91666666666663</v>
      </c>
      <c r="C99" s="130">
        <v>844.5</v>
      </c>
      <c r="D99" s="130">
        <v>10.333333333333334</v>
      </c>
      <c r="E99" s="130">
        <v>32</v>
      </c>
      <c r="F99" s="130">
        <v>0</v>
      </c>
      <c r="G99" s="130">
        <v>0</v>
      </c>
      <c r="H99" s="130">
        <v>67.25</v>
      </c>
      <c r="I99" s="130">
        <v>0.83333333333333337</v>
      </c>
      <c r="J99" s="130">
        <v>0</v>
      </c>
      <c r="K99" s="130">
        <v>8.75</v>
      </c>
      <c r="L99" s="130">
        <v>0</v>
      </c>
      <c r="M99" s="130">
        <v>6.75</v>
      </c>
      <c r="N99" s="130">
        <v>15.25</v>
      </c>
      <c r="O99" s="130">
        <v>29.166666666666668</v>
      </c>
      <c r="P99" s="130">
        <v>41.5</v>
      </c>
      <c r="Q99" s="130">
        <v>876.33333333333337</v>
      </c>
      <c r="R99" s="130">
        <v>809.5</v>
      </c>
      <c r="S99" s="130">
        <v>1595.75</v>
      </c>
      <c r="T99" s="131">
        <v>1758.25</v>
      </c>
      <c r="U99" s="144">
        <v>1718.3</v>
      </c>
      <c r="V99" s="144">
        <v>1660.6073271724335</v>
      </c>
      <c r="W99" s="133">
        <v>3422.083333333333</v>
      </c>
      <c r="X99" s="145">
        <v>157.17289973671549</v>
      </c>
      <c r="Y99" s="134">
        <v>138.78681480200751</v>
      </c>
      <c r="Z99" s="134">
        <v>43.116666666666674</v>
      </c>
      <c r="AA99" s="134">
        <v>16.451388888888889</v>
      </c>
      <c r="AB99" s="134">
        <v>79.658272891825519</v>
      </c>
      <c r="AC99" s="134">
        <v>38.757313422444987</v>
      </c>
      <c r="AD99" s="149">
        <v>7524.4671000000008</v>
      </c>
      <c r="AF99" s="169">
        <v>376</v>
      </c>
      <c r="AG99" s="223"/>
      <c r="AH99" s="223"/>
      <c r="AI99" s="223"/>
      <c r="AJ99" s="223"/>
      <c r="AK99" s="223"/>
      <c r="AL99" s="223"/>
      <c r="AM99" s="223"/>
      <c r="AN99" s="223"/>
      <c r="AO99" s="223"/>
      <c r="AP99" s="223"/>
      <c r="AQ99" s="223"/>
      <c r="AR99" s="223"/>
      <c r="AS99" s="223"/>
      <c r="AT99" s="223"/>
      <c r="AU99" s="223"/>
      <c r="AV99" s="169">
        <v>376</v>
      </c>
      <c r="AW99" s="224"/>
      <c r="AX99" s="225"/>
      <c r="AY99" s="226"/>
      <c r="AZ99" s="227"/>
      <c r="BA99" s="228"/>
      <c r="BB99" s="228"/>
      <c r="BC99" s="228"/>
      <c r="BD99" s="223"/>
      <c r="BE99" s="223"/>
      <c r="BF99" s="223"/>
      <c r="BG99" s="223"/>
      <c r="BH99" s="223"/>
      <c r="BI99" s="223"/>
      <c r="BJ99" s="223"/>
      <c r="BK99" s="223"/>
      <c r="BL99" s="223"/>
      <c r="BM99" s="223">
        <v>0</v>
      </c>
      <c r="BO99" s="201">
        <v>0</v>
      </c>
      <c r="BQ99" s="198">
        <v>20</v>
      </c>
      <c r="BR99" s="198">
        <v>4</v>
      </c>
      <c r="BS99" s="198">
        <v>7</v>
      </c>
      <c r="BT99" s="199">
        <v>22.450000000000003</v>
      </c>
      <c r="CB99" s="206">
        <v>376</v>
      </c>
    </row>
    <row r="100" spans="1:80" x14ac:dyDescent="0.25">
      <c r="A100" s="136">
        <v>377</v>
      </c>
      <c r="B100" s="137">
        <v>6351.333333333333</v>
      </c>
      <c r="C100" s="137">
        <v>12042.583333333334</v>
      </c>
      <c r="D100" s="137">
        <v>441.16666666666669</v>
      </c>
      <c r="E100" s="137">
        <v>1030.25</v>
      </c>
      <c r="F100" s="137">
        <v>5.333333333333333</v>
      </c>
      <c r="G100" s="137">
        <v>0</v>
      </c>
      <c r="H100" s="137">
        <v>4903.833333333333</v>
      </c>
      <c r="I100" s="137">
        <v>830.33333333333337</v>
      </c>
      <c r="J100" s="137">
        <v>2.0833333333333335</v>
      </c>
      <c r="K100" s="137">
        <v>204.75</v>
      </c>
      <c r="L100" s="137">
        <v>0</v>
      </c>
      <c r="M100" s="137">
        <v>158.66666666666666</v>
      </c>
      <c r="N100" s="137">
        <v>92.583333333333329</v>
      </c>
      <c r="O100" s="137">
        <v>291.41666666666669</v>
      </c>
      <c r="P100" s="137">
        <v>440.75</v>
      </c>
      <c r="Q100" s="137">
        <v>7037.833333333333</v>
      </c>
      <c r="R100" s="137">
        <v>13543.333333333334</v>
      </c>
      <c r="S100" s="137">
        <v>14121.75</v>
      </c>
      <c r="T100" s="138">
        <v>27520.333333333336</v>
      </c>
      <c r="U100" s="139">
        <v>26681.808333333334</v>
      </c>
      <c r="V100" s="139">
        <v>25758.703810086681</v>
      </c>
      <c r="W100" s="140">
        <v>47376.25</v>
      </c>
      <c r="X100" s="141">
        <v>1961.1416569255809</v>
      </c>
      <c r="Y100" s="142">
        <v>1916.5447699007964</v>
      </c>
      <c r="Z100" s="142">
        <v>965.73055555555572</v>
      </c>
      <c r="AA100" s="142">
        <v>412.1944444444444</v>
      </c>
      <c r="AB100" s="142">
        <v>672.84054264449014</v>
      </c>
      <c r="AC100" s="142">
        <v>644.1505571405454</v>
      </c>
      <c r="AD100" s="148">
        <v>116757.0569</v>
      </c>
      <c r="AF100" s="136">
        <v>377</v>
      </c>
      <c r="AG100" s="108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6">
        <v>377</v>
      </c>
      <c r="AW100" s="138"/>
      <c r="AX100" s="220"/>
      <c r="AY100" s="140"/>
      <c r="AZ100" s="221"/>
      <c r="BA100" s="222"/>
      <c r="BB100" s="222"/>
      <c r="BC100" s="222"/>
      <c r="BD100" s="137"/>
      <c r="BE100" s="137"/>
      <c r="BF100" s="137"/>
      <c r="BG100" s="137"/>
      <c r="BH100" s="137"/>
      <c r="BI100" s="137"/>
      <c r="BJ100" s="137"/>
      <c r="BK100" s="137"/>
      <c r="BL100" s="168"/>
      <c r="BM100" s="137">
        <v>0</v>
      </c>
      <c r="BO100" s="201">
        <v>0</v>
      </c>
      <c r="BQ100" s="198">
        <v>20</v>
      </c>
      <c r="BR100" s="198">
        <v>4</v>
      </c>
      <c r="BS100" s="198">
        <v>7</v>
      </c>
      <c r="BT100" s="199">
        <v>22.450000000000003</v>
      </c>
      <c r="CB100" s="206">
        <v>377</v>
      </c>
    </row>
    <row r="101" spans="1:80" x14ac:dyDescent="0.25">
      <c r="A101" s="129">
        <v>378</v>
      </c>
      <c r="B101" s="130">
        <v>600.25</v>
      </c>
      <c r="C101" s="130">
        <v>3421.75</v>
      </c>
      <c r="D101" s="130">
        <v>45</v>
      </c>
      <c r="E101" s="130">
        <v>351.75</v>
      </c>
      <c r="F101" s="130">
        <v>0.16666666666666666</v>
      </c>
      <c r="G101" s="130">
        <v>0</v>
      </c>
      <c r="H101" s="130">
        <v>1017</v>
      </c>
      <c r="I101" s="130">
        <v>49</v>
      </c>
      <c r="J101" s="130">
        <v>0.33333333333333331</v>
      </c>
      <c r="K101" s="130">
        <v>81.333333333333329</v>
      </c>
      <c r="L101" s="130">
        <v>0</v>
      </c>
      <c r="M101" s="130">
        <v>57.333333333333336</v>
      </c>
      <c r="N101" s="130">
        <v>69.5</v>
      </c>
      <c r="O101" s="130">
        <v>22.666666666666668</v>
      </c>
      <c r="P101" s="130">
        <v>211.5</v>
      </c>
      <c r="Q101" s="130">
        <v>766.5</v>
      </c>
      <c r="R101" s="130">
        <v>4591.833333333333</v>
      </c>
      <c r="S101" s="130">
        <v>1434.4166666666667</v>
      </c>
      <c r="T101" s="131">
        <v>8785.5</v>
      </c>
      <c r="U101" s="144">
        <v>8468.6999999999989</v>
      </c>
      <c r="V101" s="144">
        <v>8177.2150873271712</v>
      </c>
      <c r="W101" s="133">
        <v>11285.916666666666</v>
      </c>
      <c r="X101" s="145">
        <v>460.68831263765475</v>
      </c>
      <c r="Y101" s="134">
        <v>456.91409348030783</v>
      </c>
      <c r="Z101" s="134">
        <v>268.78472222222223</v>
      </c>
      <c r="AA101" s="134">
        <v>98.330952380952397</v>
      </c>
      <c r="AB101" s="134">
        <v>68.423217546501306</v>
      </c>
      <c r="AC101" s="134">
        <v>196.13254754557673</v>
      </c>
      <c r="AD101" s="149">
        <v>37058.6077</v>
      </c>
      <c r="AF101" s="169">
        <v>378</v>
      </c>
      <c r="AG101" s="223"/>
      <c r="AH101" s="223"/>
      <c r="AI101" s="223"/>
      <c r="AJ101" s="223"/>
      <c r="AK101" s="223"/>
      <c r="AL101" s="223"/>
      <c r="AM101" s="223"/>
      <c r="AN101" s="223"/>
      <c r="AO101" s="223"/>
      <c r="AP101" s="223"/>
      <c r="AQ101" s="223"/>
      <c r="AR101" s="223"/>
      <c r="AS101" s="223"/>
      <c r="AT101" s="223"/>
      <c r="AU101" s="223"/>
      <c r="AV101" s="169">
        <v>378</v>
      </c>
      <c r="AW101" s="224"/>
      <c r="AX101" s="225"/>
      <c r="AY101" s="226"/>
      <c r="AZ101" s="227"/>
      <c r="BA101" s="228"/>
      <c r="BB101" s="228"/>
      <c r="BC101" s="228"/>
      <c r="BD101" s="223"/>
      <c r="BE101" s="223"/>
      <c r="BF101" s="223"/>
      <c r="BG101" s="223"/>
      <c r="BH101" s="223"/>
      <c r="BI101" s="223"/>
      <c r="BJ101" s="223"/>
      <c r="BK101" s="223"/>
      <c r="BL101" s="223"/>
      <c r="BM101" s="223">
        <v>0</v>
      </c>
      <c r="BO101" s="201">
        <v>0</v>
      </c>
      <c r="BQ101" s="198">
        <v>20</v>
      </c>
      <c r="BR101" s="198">
        <v>4</v>
      </c>
      <c r="BS101" s="198">
        <v>6</v>
      </c>
      <c r="BT101" s="199">
        <v>22.450000000000003</v>
      </c>
      <c r="CB101" s="206">
        <v>378</v>
      </c>
    </row>
    <row r="102" spans="1:80" x14ac:dyDescent="0.25">
      <c r="A102" s="136">
        <v>380</v>
      </c>
      <c r="B102" s="137">
        <v>12446.333333333334</v>
      </c>
      <c r="C102" s="137">
        <v>10825.25</v>
      </c>
      <c r="D102" s="137">
        <v>1431.5833333333333</v>
      </c>
      <c r="E102" s="137">
        <v>2139.9166666666665</v>
      </c>
      <c r="F102" s="137">
        <v>2.5</v>
      </c>
      <c r="G102" s="137">
        <v>0</v>
      </c>
      <c r="H102" s="137">
        <v>2891.0833333333335</v>
      </c>
      <c r="I102" s="137">
        <v>179.16666666666666</v>
      </c>
      <c r="J102" s="137">
        <v>4.75</v>
      </c>
      <c r="K102" s="137">
        <v>82.416666666666671</v>
      </c>
      <c r="L102" s="137">
        <v>0</v>
      </c>
      <c r="M102" s="137">
        <v>211.75</v>
      </c>
      <c r="N102" s="137">
        <v>43.833333333333336</v>
      </c>
      <c r="O102" s="137">
        <v>437.08333333333331</v>
      </c>
      <c r="P102" s="137">
        <v>513.66666666666663</v>
      </c>
      <c r="Q102" s="137">
        <v>19138.666666666668</v>
      </c>
      <c r="R102" s="137">
        <v>16878</v>
      </c>
      <c r="S102" s="137">
        <v>33453.666666666664</v>
      </c>
      <c r="T102" s="138">
        <v>30702.083333333332</v>
      </c>
      <c r="U102" s="139">
        <v>29161.3</v>
      </c>
      <c r="V102" s="139">
        <v>28475.068433268854</v>
      </c>
      <c r="W102" s="140">
        <v>67226</v>
      </c>
      <c r="X102" s="141">
        <v>2908.9691129173393</v>
      </c>
      <c r="Y102" s="142">
        <v>2719.5875927039515</v>
      </c>
      <c r="Z102" s="142">
        <v>1016.0430555555555</v>
      </c>
      <c r="AA102" s="142">
        <v>365.62043650793657</v>
      </c>
      <c r="AB102" s="142">
        <v>1594.1783187794915</v>
      </c>
      <c r="AC102" s="142">
        <v>657.3953970689239</v>
      </c>
      <c r="AD102" s="148">
        <v>128808.6226</v>
      </c>
      <c r="AE102" s="105"/>
      <c r="AF102" s="136">
        <v>380</v>
      </c>
      <c r="AG102" s="108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6">
        <v>380</v>
      </c>
      <c r="AW102" s="138"/>
      <c r="AX102" s="220"/>
      <c r="AY102" s="140"/>
      <c r="AZ102" s="221"/>
      <c r="BA102" s="222"/>
      <c r="BB102" s="222"/>
      <c r="BC102" s="222"/>
      <c r="BD102" s="137"/>
      <c r="BE102" s="137"/>
      <c r="BF102" s="137"/>
      <c r="BG102" s="137"/>
      <c r="BH102" s="137"/>
      <c r="BI102" s="137"/>
      <c r="BJ102" s="137"/>
      <c r="BK102" s="137"/>
      <c r="BL102" s="168"/>
      <c r="BM102" s="137">
        <v>0</v>
      </c>
      <c r="BO102" s="201">
        <v>0</v>
      </c>
      <c r="BQ102" s="198">
        <v>20</v>
      </c>
      <c r="BR102" s="198">
        <v>4</v>
      </c>
      <c r="BS102" s="198">
        <v>7</v>
      </c>
      <c r="BT102" s="199">
        <v>22.450000000000003</v>
      </c>
      <c r="CB102" s="206">
        <v>380</v>
      </c>
    </row>
    <row r="103" spans="1:80" x14ac:dyDescent="0.25">
      <c r="A103" s="129">
        <v>382</v>
      </c>
      <c r="B103" s="130">
        <v>2988.5833333333335</v>
      </c>
      <c r="C103" s="130">
        <v>4309.416666666667</v>
      </c>
      <c r="D103" s="130">
        <v>501.5</v>
      </c>
      <c r="E103" s="130">
        <v>1248.8333333333333</v>
      </c>
      <c r="F103" s="130">
        <v>2</v>
      </c>
      <c r="G103" s="130">
        <v>0</v>
      </c>
      <c r="H103" s="130">
        <v>3106.5</v>
      </c>
      <c r="I103" s="130">
        <v>185.66666666666666</v>
      </c>
      <c r="J103" s="130">
        <v>0.75</v>
      </c>
      <c r="K103" s="130">
        <v>61.333333333333336</v>
      </c>
      <c r="L103" s="130">
        <v>0</v>
      </c>
      <c r="M103" s="130">
        <v>73.416666666666671</v>
      </c>
      <c r="N103" s="130">
        <v>37.333333333333336</v>
      </c>
      <c r="O103" s="130">
        <v>228.08333333333334</v>
      </c>
      <c r="P103" s="130">
        <v>324.5</v>
      </c>
      <c r="Q103" s="130">
        <v>3766.5</v>
      </c>
      <c r="R103" s="130">
        <v>5485.5</v>
      </c>
      <c r="S103" s="130">
        <v>7484.666666666667</v>
      </c>
      <c r="T103" s="131">
        <v>11543.083333333332</v>
      </c>
      <c r="U103" s="144">
        <v>10631.533333333333</v>
      </c>
      <c r="V103" s="144">
        <v>10284.300450175513</v>
      </c>
      <c r="W103" s="133">
        <v>22319.916666666668</v>
      </c>
      <c r="X103" s="145">
        <v>967.1731755690281</v>
      </c>
      <c r="Y103" s="134">
        <v>903.48616435208316</v>
      </c>
      <c r="Z103" s="134">
        <v>268.50833333333333</v>
      </c>
      <c r="AA103" s="134">
        <v>172.62599206349205</v>
      </c>
      <c r="AB103" s="134">
        <v>356.86310481407736</v>
      </c>
      <c r="AC103" s="134">
        <v>305.15503537747537</v>
      </c>
      <c r="AD103" s="149">
        <v>46611.006400000006</v>
      </c>
      <c r="AE103" s="105"/>
      <c r="AF103" s="169">
        <v>382</v>
      </c>
      <c r="AG103" s="223"/>
      <c r="AH103" s="223"/>
      <c r="AI103" s="223"/>
      <c r="AJ103" s="223"/>
      <c r="AK103" s="223"/>
      <c r="AL103" s="223"/>
      <c r="AM103" s="223"/>
      <c r="AN103" s="223"/>
      <c r="AO103" s="223"/>
      <c r="AP103" s="223"/>
      <c r="AQ103" s="223"/>
      <c r="AR103" s="223"/>
      <c r="AS103" s="223"/>
      <c r="AT103" s="223"/>
      <c r="AU103" s="223"/>
      <c r="AV103" s="169">
        <v>382</v>
      </c>
      <c r="AW103" s="224"/>
      <c r="AX103" s="225"/>
      <c r="AY103" s="226"/>
      <c r="AZ103" s="227"/>
      <c r="BA103" s="228"/>
      <c r="BB103" s="228"/>
      <c r="BC103" s="228"/>
      <c r="BD103" s="223"/>
      <c r="BE103" s="223"/>
      <c r="BF103" s="223"/>
      <c r="BG103" s="223"/>
      <c r="BH103" s="223"/>
      <c r="BI103" s="223"/>
      <c r="BJ103" s="223"/>
      <c r="BK103" s="223"/>
      <c r="BL103" s="223"/>
      <c r="BM103" s="223">
        <v>0</v>
      </c>
      <c r="BO103" s="201">
        <v>0</v>
      </c>
      <c r="BQ103" s="198">
        <v>20</v>
      </c>
      <c r="BR103" s="198">
        <v>4</v>
      </c>
      <c r="BS103" s="198">
        <v>7</v>
      </c>
      <c r="BT103" s="199">
        <v>22.450000000000003</v>
      </c>
      <c r="CB103" s="206">
        <v>382</v>
      </c>
    </row>
    <row r="104" spans="1:80" x14ac:dyDescent="0.25">
      <c r="A104" s="136">
        <v>399</v>
      </c>
      <c r="B104" s="137">
        <v>22.583333333333332</v>
      </c>
      <c r="C104" s="137">
        <v>206.25</v>
      </c>
      <c r="D104" s="137">
        <v>0.16666666666666666</v>
      </c>
      <c r="E104" s="137">
        <v>1.8333333333333333</v>
      </c>
      <c r="F104" s="137">
        <v>0</v>
      </c>
      <c r="G104" s="137">
        <v>0</v>
      </c>
      <c r="H104" s="137">
        <v>2.0833333333333335</v>
      </c>
      <c r="I104" s="137">
        <v>2.4166666666666665</v>
      </c>
      <c r="J104" s="137">
        <v>0</v>
      </c>
      <c r="K104" s="137">
        <v>4.25</v>
      </c>
      <c r="L104" s="137">
        <v>0</v>
      </c>
      <c r="M104" s="137">
        <v>9.4166666666666661</v>
      </c>
      <c r="N104" s="137">
        <v>0.66666666666666663</v>
      </c>
      <c r="O104" s="137">
        <v>0.25</v>
      </c>
      <c r="P104" s="137">
        <v>5.416666666666667</v>
      </c>
      <c r="Q104" s="137">
        <v>46.083333333333336</v>
      </c>
      <c r="R104" s="137">
        <v>409.91666666666669</v>
      </c>
      <c r="S104" s="137">
        <v>69.083333333333329</v>
      </c>
      <c r="T104" s="138">
        <v>637.75</v>
      </c>
      <c r="U104" s="139">
        <v>633.94166666666672</v>
      </c>
      <c r="V104" s="139">
        <v>617.24141851135471</v>
      </c>
      <c r="W104" s="140">
        <v>711.33333333333326</v>
      </c>
      <c r="X104" s="141">
        <v>25.15696369190951</v>
      </c>
      <c r="Y104" s="142">
        <v>28.939871639461007</v>
      </c>
      <c r="Z104" s="142">
        <v>39.263888888888886</v>
      </c>
      <c r="AA104" s="142">
        <v>16.548611111111111</v>
      </c>
      <c r="AB104" s="142">
        <v>3.6041371811882645</v>
      </c>
      <c r="AC104" s="142">
        <v>10.776413255360623</v>
      </c>
      <c r="AD104" s="148">
        <v>2792.2341000000001</v>
      </c>
      <c r="AF104" s="136">
        <v>399</v>
      </c>
      <c r="AG104" s="108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6">
        <v>399</v>
      </c>
      <c r="AW104" s="138"/>
      <c r="AX104" s="220"/>
      <c r="AY104" s="140"/>
      <c r="AZ104" s="221"/>
      <c r="BA104" s="222"/>
      <c r="BB104" s="222"/>
      <c r="BC104" s="222"/>
      <c r="BD104" s="137"/>
      <c r="BE104" s="137"/>
      <c r="BF104" s="137"/>
      <c r="BG104" s="137"/>
      <c r="BH104" s="137"/>
      <c r="BI104" s="137"/>
      <c r="BJ104" s="137"/>
      <c r="BK104" s="137"/>
      <c r="BL104" s="168"/>
      <c r="BM104" s="137">
        <v>0</v>
      </c>
      <c r="BO104" s="201">
        <v>0</v>
      </c>
      <c r="BQ104" s="198">
        <v>18</v>
      </c>
      <c r="BR104" s="198">
        <v>4</v>
      </c>
      <c r="BS104" s="198">
        <v>7</v>
      </c>
      <c r="BT104" s="199">
        <v>22.450000000000003</v>
      </c>
      <c r="CB104" s="206">
        <v>399</v>
      </c>
    </row>
    <row r="105" spans="1:80" x14ac:dyDescent="0.25">
      <c r="A105" s="129">
        <v>502</v>
      </c>
      <c r="B105" s="130">
        <v>858.66666666666663</v>
      </c>
      <c r="C105" s="130">
        <v>6971.083333333333</v>
      </c>
      <c r="D105" s="130">
        <v>42.75</v>
      </c>
      <c r="E105" s="130">
        <v>110.41666666666667</v>
      </c>
      <c r="F105" s="130">
        <v>2.25</v>
      </c>
      <c r="G105" s="130">
        <v>0</v>
      </c>
      <c r="H105" s="130">
        <v>862.83333333333337</v>
      </c>
      <c r="I105" s="130">
        <v>92.416666666666671</v>
      </c>
      <c r="J105" s="130">
        <v>6.166666666666667</v>
      </c>
      <c r="K105" s="130">
        <v>139.5</v>
      </c>
      <c r="L105" s="130">
        <v>0</v>
      </c>
      <c r="M105" s="130">
        <v>601.75</v>
      </c>
      <c r="N105" s="130">
        <v>35.5</v>
      </c>
      <c r="O105" s="130">
        <v>77</v>
      </c>
      <c r="P105" s="130">
        <v>93.083333333333329</v>
      </c>
      <c r="Q105" s="130">
        <v>1091.5833333333333</v>
      </c>
      <c r="R105" s="130">
        <v>7902.5</v>
      </c>
      <c r="S105" s="130">
        <v>2070</v>
      </c>
      <c r="T105" s="131">
        <v>15862.25</v>
      </c>
      <c r="U105" s="144">
        <v>15749.458333333336</v>
      </c>
      <c r="V105" s="144">
        <v>15182.12882205029</v>
      </c>
      <c r="W105" s="133">
        <v>18887.5</v>
      </c>
      <c r="X105" s="145">
        <v>826.00478159331135</v>
      </c>
      <c r="Y105" s="134">
        <v>764.51875959375957</v>
      </c>
      <c r="Z105" s="134">
        <v>240.21249999999998</v>
      </c>
      <c r="AA105" s="134">
        <v>103.07003968253969</v>
      </c>
      <c r="AB105" s="134">
        <v>98.810076987594144</v>
      </c>
      <c r="AC105" s="134">
        <v>363.59735230285861</v>
      </c>
      <c r="AD105" s="149">
        <v>68826.060999999987</v>
      </c>
      <c r="AF105" s="169">
        <v>502</v>
      </c>
      <c r="AG105" s="223"/>
      <c r="AH105" s="223"/>
      <c r="AI105" s="223"/>
      <c r="AJ105" s="223"/>
      <c r="AK105" s="223"/>
      <c r="AL105" s="223"/>
      <c r="AM105" s="223"/>
      <c r="AN105" s="223"/>
      <c r="AO105" s="223"/>
      <c r="AP105" s="223"/>
      <c r="AQ105" s="223"/>
      <c r="AR105" s="223"/>
      <c r="AS105" s="223"/>
      <c r="AT105" s="223"/>
      <c r="AU105" s="223"/>
      <c r="AV105" s="169">
        <v>502</v>
      </c>
      <c r="AW105" s="224"/>
      <c r="AX105" s="225"/>
      <c r="AY105" s="226"/>
      <c r="AZ105" s="227"/>
      <c r="BA105" s="228"/>
      <c r="BB105" s="228"/>
      <c r="BC105" s="228"/>
      <c r="BD105" s="223"/>
      <c r="BE105" s="223"/>
      <c r="BF105" s="223"/>
      <c r="BG105" s="223"/>
      <c r="BH105" s="223"/>
      <c r="BI105" s="223"/>
      <c r="BJ105" s="223"/>
      <c r="BK105" s="223"/>
      <c r="BL105" s="223"/>
      <c r="BM105" s="223">
        <v>0</v>
      </c>
      <c r="BO105" s="201">
        <v>0</v>
      </c>
      <c r="BQ105" s="198">
        <v>20</v>
      </c>
      <c r="BR105" s="198">
        <v>4</v>
      </c>
      <c r="BS105" s="198">
        <v>7</v>
      </c>
      <c r="BT105" s="199">
        <v>22.450000000000003</v>
      </c>
      <c r="CB105" s="206">
        <v>502</v>
      </c>
    </row>
    <row r="106" spans="1:80" x14ac:dyDescent="0.25">
      <c r="A106" s="136">
        <v>831</v>
      </c>
      <c r="B106" s="137">
        <v>9611.4166666666661</v>
      </c>
      <c r="C106" s="137">
        <v>34035.166666666664</v>
      </c>
      <c r="D106" s="137">
        <v>913.16666666666663</v>
      </c>
      <c r="E106" s="137">
        <v>4101</v>
      </c>
      <c r="F106" s="137">
        <v>12.833333333333334</v>
      </c>
      <c r="G106" s="137">
        <v>3.9166666666666665</v>
      </c>
      <c r="H106" s="137">
        <v>3688.9166666666665</v>
      </c>
      <c r="I106" s="137">
        <v>609.66666666666663</v>
      </c>
      <c r="J106" s="137">
        <v>64.583333333333329</v>
      </c>
      <c r="K106" s="137">
        <v>751.25</v>
      </c>
      <c r="L106" s="137">
        <v>0</v>
      </c>
      <c r="M106" s="137">
        <v>4282.916666666667</v>
      </c>
      <c r="N106" s="137">
        <v>474.91666666666669</v>
      </c>
      <c r="O106" s="137">
        <v>883.08333333333337</v>
      </c>
      <c r="P106" s="137">
        <v>3267.9166666666665</v>
      </c>
      <c r="Q106" s="137">
        <v>6576.916666666667</v>
      </c>
      <c r="R106" s="137">
        <v>25449.833333333332</v>
      </c>
      <c r="S106" s="137">
        <v>17984.583333333332</v>
      </c>
      <c r="T106" s="138">
        <v>72440.416666666657</v>
      </c>
      <c r="U106" s="139">
        <v>68345.858333333337</v>
      </c>
      <c r="V106" s="139">
        <v>65407.407490149722</v>
      </c>
      <c r="W106" s="140">
        <v>94727.499999999985</v>
      </c>
      <c r="X106" s="141">
        <v>3778.7521382920404</v>
      </c>
      <c r="Y106" s="142">
        <v>3837.4234082652106</v>
      </c>
      <c r="Z106" s="142">
        <v>2259.8347222222219</v>
      </c>
      <c r="AA106" s="142">
        <v>1131.2517857142859</v>
      </c>
      <c r="AB106" s="142">
        <v>858.9281269296431</v>
      </c>
      <c r="AC106" s="142">
        <v>1459.9120056811987</v>
      </c>
      <c r="AD106" s="148">
        <v>296989.36849999998</v>
      </c>
      <c r="AF106" s="136">
        <v>831</v>
      </c>
      <c r="AG106" s="108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6">
        <v>831</v>
      </c>
      <c r="AW106" s="138"/>
      <c r="AX106" s="220"/>
      <c r="AY106" s="140"/>
      <c r="AZ106" s="221"/>
      <c r="BA106" s="222"/>
      <c r="BB106" s="222"/>
      <c r="BC106" s="222"/>
      <c r="BD106" s="137"/>
      <c r="BE106" s="137"/>
      <c r="BF106" s="137"/>
      <c r="BG106" s="137"/>
      <c r="BH106" s="137"/>
      <c r="BI106" s="137"/>
      <c r="BJ106" s="137"/>
      <c r="BK106" s="137"/>
      <c r="BL106" s="168"/>
      <c r="BM106" s="137">
        <v>0</v>
      </c>
      <c r="BO106" s="201">
        <v>0</v>
      </c>
      <c r="BQ106" s="198">
        <v>20</v>
      </c>
      <c r="BR106" s="198">
        <v>4</v>
      </c>
      <c r="BS106" s="198">
        <v>7</v>
      </c>
      <c r="BT106" s="199">
        <v>22.450000000000003</v>
      </c>
      <c r="CB106" s="206">
        <v>831</v>
      </c>
    </row>
    <row r="107" spans="1:80" x14ac:dyDescent="0.25">
      <c r="A107" s="129">
        <v>903</v>
      </c>
      <c r="B107" s="130">
        <v>42</v>
      </c>
      <c r="C107" s="130">
        <v>70.333333333333329</v>
      </c>
      <c r="D107" s="130">
        <v>3.4166666666666665</v>
      </c>
      <c r="E107" s="130">
        <v>5.5</v>
      </c>
      <c r="F107" s="130">
        <v>8.3333333333333329E-2</v>
      </c>
      <c r="G107" s="130">
        <v>0</v>
      </c>
      <c r="H107" s="130">
        <v>10.083333333333334</v>
      </c>
      <c r="I107" s="130">
        <v>3.25</v>
      </c>
      <c r="J107" s="130">
        <v>0</v>
      </c>
      <c r="K107" s="130">
        <v>0.33333333333333331</v>
      </c>
      <c r="L107" s="130">
        <v>0</v>
      </c>
      <c r="M107" s="130">
        <v>4.25</v>
      </c>
      <c r="N107" s="130">
        <v>1.1666666666666667</v>
      </c>
      <c r="O107" s="130">
        <v>8.6666666666666661</v>
      </c>
      <c r="P107" s="130">
        <v>15.416666666666666</v>
      </c>
      <c r="Q107" s="130">
        <v>36.583333333333336</v>
      </c>
      <c r="R107" s="130">
        <v>56.25</v>
      </c>
      <c r="S107" s="130">
        <v>90.666666666666671</v>
      </c>
      <c r="T107" s="131">
        <v>153.33333333333331</v>
      </c>
      <c r="U107" s="144">
        <v>142.32500000000002</v>
      </c>
      <c r="V107" s="144">
        <v>136.42960147575039</v>
      </c>
      <c r="W107" s="133">
        <v>257.33333333333331</v>
      </c>
      <c r="X107" s="145">
        <v>148.58333333333334</v>
      </c>
      <c r="Y107" s="134">
        <v>10.414314811992893</v>
      </c>
      <c r="Z107" s="134">
        <v>54.083333333333336</v>
      </c>
      <c r="AA107" s="134">
        <v>3.5</v>
      </c>
      <c r="AB107" s="134">
        <v>59.544802867383503</v>
      </c>
      <c r="AC107" s="134">
        <v>44.519265232974917</v>
      </c>
      <c r="AD107" s="149">
        <v>619.54520000000002</v>
      </c>
      <c r="AF107" s="169">
        <v>903</v>
      </c>
      <c r="AG107" s="223"/>
      <c r="AH107" s="223"/>
      <c r="AI107" s="223"/>
      <c r="AJ107" s="223"/>
      <c r="AK107" s="223"/>
      <c r="AL107" s="223"/>
      <c r="AM107" s="223"/>
      <c r="AN107" s="223"/>
      <c r="AO107" s="223"/>
      <c r="AP107" s="223"/>
      <c r="AQ107" s="223"/>
      <c r="AR107" s="223"/>
      <c r="AS107" s="223"/>
      <c r="AT107" s="223"/>
      <c r="AU107" s="223"/>
      <c r="AV107" s="169">
        <v>903</v>
      </c>
      <c r="AW107" s="224"/>
      <c r="AX107" s="225"/>
      <c r="AY107" s="226"/>
      <c r="AZ107" s="227"/>
      <c r="BA107" s="228"/>
      <c r="BB107" s="228"/>
      <c r="BC107" s="228"/>
      <c r="BD107" s="223"/>
      <c r="BE107" s="223"/>
      <c r="BF107" s="223"/>
      <c r="BG107" s="223"/>
      <c r="BH107" s="223"/>
      <c r="BI107" s="223"/>
      <c r="BJ107" s="223"/>
      <c r="BK107" s="223"/>
      <c r="BL107" s="223"/>
      <c r="BM107" s="223">
        <v>0</v>
      </c>
      <c r="BO107" s="201">
        <v>0</v>
      </c>
      <c r="BQ107" s="198">
        <v>31</v>
      </c>
      <c r="BR107" s="198">
        <v>1</v>
      </c>
      <c r="BS107" s="198">
        <v>31</v>
      </c>
      <c r="BT107" s="199">
        <v>22.450000000000003</v>
      </c>
      <c r="CB107" s="206">
        <v>903</v>
      </c>
    </row>
    <row r="108" spans="1:80" x14ac:dyDescent="0.25">
      <c r="A108" s="136">
        <v>907</v>
      </c>
      <c r="B108" s="137">
        <v>11</v>
      </c>
      <c r="C108" s="137">
        <v>21.833333333333332</v>
      </c>
      <c r="D108" s="137">
        <v>0.41666666666666669</v>
      </c>
      <c r="E108" s="137">
        <v>1.75</v>
      </c>
      <c r="F108" s="137">
        <v>0</v>
      </c>
      <c r="G108" s="137">
        <v>0</v>
      </c>
      <c r="H108" s="137">
        <v>3.4166666666666665</v>
      </c>
      <c r="I108" s="137">
        <v>2.1666666666666665</v>
      </c>
      <c r="J108" s="137">
        <v>0</v>
      </c>
      <c r="K108" s="137">
        <v>0</v>
      </c>
      <c r="L108" s="137">
        <v>0</v>
      </c>
      <c r="M108" s="137">
        <v>0.5</v>
      </c>
      <c r="N108" s="137">
        <v>8.3333333333333329E-2</v>
      </c>
      <c r="O108" s="137">
        <v>0.75</v>
      </c>
      <c r="P108" s="137">
        <v>1.25</v>
      </c>
      <c r="Q108" s="137">
        <v>7.583333333333333</v>
      </c>
      <c r="R108" s="137">
        <v>16.25</v>
      </c>
      <c r="S108" s="137">
        <v>19.75</v>
      </c>
      <c r="T108" s="138">
        <v>41.666666666666664</v>
      </c>
      <c r="U108" s="139">
        <v>39.991666666666667</v>
      </c>
      <c r="V108" s="139">
        <v>38.29448148148149</v>
      </c>
      <c r="W108" s="140">
        <v>67</v>
      </c>
      <c r="X108" s="141">
        <v>28.416666666666668</v>
      </c>
      <c r="Y108" s="142">
        <v>2.7114528530959121</v>
      </c>
      <c r="Z108" s="142">
        <v>10.166666666666666</v>
      </c>
      <c r="AA108" s="142">
        <v>0</v>
      </c>
      <c r="AB108" s="142">
        <v>9.875</v>
      </c>
      <c r="AC108" s="142">
        <v>9.2708333333333339</v>
      </c>
      <c r="AD108" s="148">
        <v>173.70229999999998</v>
      </c>
      <c r="AF108" s="136">
        <v>907</v>
      </c>
      <c r="AG108" s="108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6">
        <v>907</v>
      </c>
      <c r="AW108" s="138"/>
      <c r="AX108" s="220"/>
      <c r="AY108" s="140"/>
      <c r="AZ108" s="221"/>
      <c r="BA108" s="222"/>
      <c r="BB108" s="222"/>
      <c r="BC108" s="222"/>
      <c r="BD108" s="137"/>
      <c r="BE108" s="137"/>
      <c r="BF108" s="137"/>
      <c r="BG108" s="137"/>
      <c r="BH108" s="137"/>
      <c r="BI108" s="137"/>
      <c r="BJ108" s="137"/>
      <c r="BK108" s="137"/>
      <c r="BL108" s="168"/>
      <c r="BM108" s="137">
        <v>0</v>
      </c>
      <c r="BO108" s="201"/>
      <c r="BQ108" s="198"/>
      <c r="BR108" s="198"/>
      <c r="BS108" s="198"/>
      <c r="BT108" s="199"/>
      <c r="CB108" s="14"/>
    </row>
    <row r="109" spans="1:80" x14ac:dyDescent="0.25">
      <c r="A109" s="119" t="s">
        <v>55</v>
      </c>
      <c r="B109" s="150">
        <v>389022.58333333337</v>
      </c>
      <c r="C109" s="150">
        <v>794523.08333333337</v>
      </c>
      <c r="D109" s="150">
        <v>34082.083333333321</v>
      </c>
      <c r="E109" s="150">
        <v>92880.583333333314</v>
      </c>
      <c r="F109" s="150">
        <v>506.83333333333343</v>
      </c>
      <c r="G109" s="150">
        <v>10.25</v>
      </c>
      <c r="H109" s="150">
        <v>181646.83333333337</v>
      </c>
      <c r="I109" s="150">
        <v>23823.166666666672</v>
      </c>
      <c r="J109" s="150">
        <v>415.91666666666674</v>
      </c>
      <c r="K109" s="150">
        <v>13957.999999999998</v>
      </c>
      <c r="L109" s="150">
        <v>0.25</v>
      </c>
      <c r="M109" s="150">
        <v>25976.083333333336</v>
      </c>
      <c r="N109" s="150">
        <v>7870.583333333333</v>
      </c>
      <c r="O109" s="150">
        <v>35841.916666666664</v>
      </c>
      <c r="P109" s="150">
        <v>71516.25</v>
      </c>
      <c r="Q109" s="150">
        <v>417013</v>
      </c>
      <c r="R109" s="150">
        <v>784473.08333333326</v>
      </c>
      <c r="S109" s="150">
        <v>875959.58333333337</v>
      </c>
      <c r="T109" s="150">
        <v>1792120.6666666665</v>
      </c>
      <c r="U109" s="151">
        <v>1700634.1916666664</v>
      </c>
      <c r="V109" s="151">
        <v>1636436.410791819</v>
      </c>
      <c r="W109" s="150">
        <v>2873560.5</v>
      </c>
      <c r="X109" s="150">
        <v>118946.81362443493</v>
      </c>
      <c r="Y109" s="150">
        <v>116338.72668544935</v>
      </c>
      <c r="Z109" s="150">
        <v>57577.277777777774</v>
      </c>
      <c r="AA109" s="150">
        <v>26067.238293650793</v>
      </c>
      <c r="AB109" s="150">
        <v>41939.341580486791</v>
      </c>
      <c r="AC109" s="150">
        <v>38503.736021974066</v>
      </c>
      <c r="AD109" s="152">
        <v>7423107.2235000003</v>
      </c>
      <c r="AF109" s="146" t="s">
        <v>55</v>
      </c>
      <c r="AG109" s="158">
        <v>0</v>
      </c>
      <c r="AH109" s="158">
        <v>0</v>
      </c>
      <c r="AI109" s="158">
        <v>0</v>
      </c>
      <c r="AJ109" s="158">
        <v>0</v>
      </c>
      <c r="AK109" s="158">
        <v>0</v>
      </c>
      <c r="AL109" s="158">
        <v>0</v>
      </c>
      <c r="AM109" s="158">
        <v>0</v>
      </c>
      <c r="AN109" s="158">
        <v>0</v>
      </c>
      <c r="AO109" s="158">
        <v>0</v>
      </c>
      <c r="AP109" s="158">
        <v>0</v>
      </c>
      <c r="AQ109" s="158">
        <v>0</v>
      </c>
      <c r="AR109" s="158">
        <v>0</v>
      </c>
      <c r="AS109" s="158">
        <v>0</v>
      </c>
      <c r="AT109" s="158">
        <v>0</v>
      </c>
      <c r="AU109" s="158">
        <v>0</v>
      </c>
      <c r="AV109" s="146" t="s">
        <v>55</v>
      </c>
      <c r="AW109" s="158">
        <v>0</v>
      </c>
      <c r="AX109" s="158">
        <v>0</v>
      </c>
      <c r="AY109" s="158">
        <v>0</v>
      </c>
      <c r="AZ109" s="158">
        <v>0</v>
      </c>
      <c r="BA109" s="158">
        <v>0</v>
      </c>
      <c r="BB109" s="158">
        <v>0</v>
      </c>
      <c r="BC109" s="158">
        <v>0</v>
      </c>
      <c r="BD109" s="158">
        <v>0</v>
      </c>
      <c r="BE109" s="158">
        <v>0</v>
      </c>
      <c r="BF109" s="158">
        <v>0</v>
      </c>
      <c r="BG109" s="158">
        <v>0</v>
      </c>
      <c r="BH109" s="158">
        <v>0</v>
      </c>
      <c r="BI109" s="158">
        <v>0</v>
      </c>
      <c r="BJ109" s="158">
        <v>0</v>
      </c>
      <c r="BK109" s="158">
        <v>0</v>
      </c>
      <c r="BL109" s="158">
        <v>0</v>
      </c>
      <c r="BM109" s="158">
        <v>0</v>
      </c>
      <c r="BO109" s="201">
        <v>0</v>
      </c>
      <c r="BQ109" s="198">
        <v>20</v>
      </c>
      <c r="BR109" s="198">
        <v>4</v>
      </c>
      <c r="BS109" s="198">
        <v>7</v>
      </c>
      <c r="BT109" s="199">
        <v>22.450000000000003</v>
      </c>
      <c r="CB109" s="206" t="s">
        <v>55</v>
      </c>
    </row>
    <row r="110" spans="1:80" x14ac:dyDescent="0.25">
      <c r="A110" s="93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5"/>
      <c r="T110" s="95"/>
      <c r="U110" s="96"/>
      <c r="V110" s="96"/>
      <c r="X110" s="89">
        <v>0</v>
      </c>
      <c r="Y110" s="89">
        <v>0</v>
      </c>
      <c r="Z110" s="89">
        <v>0</v>
      </c>
      <c r="AA110" s="89">
        <v>0</v>
      </c>
      <c r="AB110" s="89">
        <v>0</v>
      </c>
      <c r="AC110" s="89">
        <v>0</v>
      </c>
      <c r="AD110" s="51"/>
      <c r="AF110" s="93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217"/>
      <c r="AV110" s="21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219"/>
      <c r="BO110" s="201"/>
      <c r="BQ110" s="92"/>
      <c r="BR110" s="92"/>
      <c r="BS110" s="92"/>
      <c r="BT110" s="97"/>
    </row>
    <row r="111" spans="1:80" x14ac:dyDescent="0.25">
      <c r="B111" s="7"/>
      <c r="U111" s="98"/>
      <c r="V111" s="98"/>
      <c r="AD111" s="99"/>
      <c r="BQ111" s="92"/>
      <c r="BR111" s="92"/>
      <c r="BS111" s="92"/>
    </row>
    <row r="112" spans="1:80" x14ac:dyDescent="0.25">
      <c r="AD112" s="96"/>
      <c r="BQ112" s="92"/>
      <c r="BR112" s="92"/>
      <c r="BS112" s="92"/>
    </row>
    <row r="113" spans="1:80" x14ac:dyDescent="0.25">
      <c r="A113" s="121"/>
      <c r="B113" s="121"/>
      <c r="C113" s="121"/>
      <c r="D113" s="121"/>
      <c r="E113" s="121"/>
      <c r="F113" s="118"/>
      <c r="G113" s="118"/>
      <c r="H113" s="118"/>
      <c r="I113" s="119" t="s">
        <v>68</v>
      </c>
      <c r="J113" s="119"/>
      <c r="K113" s="119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21"/>
      <c r="Y113" s="121"/>
      <c r="Z113" s="118"/>
      <c r="AA113" s="121"/>
      <c r="AB113" s="121"/>
      <c r="AC113" s="121"/>
      <c r="AD113" s="153"/>
      <c r="AF113" s="291" t="s">
        <v>68</v>
      </c>
      <c r="AG113" s="291"/>
      <c r="AH113" s="291"/>
      <c r="AI113" s="291"/>
      <c r="AJ113" s="291"/>
      <c r="AK113" s="291"/>
      <c r="AL113" s="291"/>
      <c r="AM113" s="291"/>
      <c r="AN113" s="291"/>
      <c r="AO113" s="291"/>
      <c r="AP113" s="291"/>
      <c r="AQ113" s="291"/>
      <c r="AR113" s="291"/>
      <c r="AS113" s="291"/>
      <c r="AT113" s="291"/>
      <c r="AU113" s="291"/>
      <c r="AV113" s="291" t="s">
        <v>68</v>
      </c>
      <c r="AW113" s="291"/>
      <c r="AX113" s="291"/>
      <c r="AY113" s="291"/>
      <c r="AZ113" s="291"/>
      <c r="BA113" s="291"/>
      <c r="BB113" s="291"/>
      <c r="BC113" s="291"/>
      <c r="BD113" s="291"/>
      <c r="BE113" s="291"/>
      <c r="BF113" s="291"/>
      <c r="BG113" s="291"/>
      <c r="BH113" s="291"/>
      <c r="BI113" s="291"/>
      <c r="BJ113" s="291"/>
      <c r="BK113" s="291"/>
      <c r="BL113" s="291"/>
      <c r="BM113" s="291"/>
      <c r="BQ113" s="283" t="s">
        <v>69</v>
      </c>
      <c r="BR113" s="283"/>
      <c r="BS113" s="283"/>
      <c r="BT113" s="283"/>
    </row>
    <row r="114" spans="1:80" x14ac:dyDescent="0.25">
      <c r="A114" s="121"/>
      <c r="B114" s="121"/>
      <c r="C114" s="121"/>
      <c r="D114" s="121"/>
      <c r="E114" s="121"/>
      <c r="F114" s="118"/>
      <c r="G114" s="118"/>
      <c r="H114" s="118"/>
      <c r="I114" s="147" t="s">
        <v>16</v>
      </c>
      <c r="J114" s="147"/>
      <c r="K114" s="147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21"/>
      <c r="Y114" s="121"/>
      <c r="Z114" s="118"/>
      <c r="AA114" s="121"/>
      <c r="AB114" s="121"/>
      <c r="AC114" s="121"/>
      <c r="AD114" s="153"/>
      <c r="AF114" s="302" t="s">
        <v>16</v>
      </c>
      <c r="AG114" s="291"/>
      <c r="AH114" s="291"/>
      <c r="AI114" s="291"/>
      <c r="AJ114" s="291"/>
      <c r="AK114" s="291"/>
      <c r="AL114" s="291"/>
      <c r="AM114" s="291"/>
      <c r="AN114" s="291"/>
      <c r="AO114" s="291"/>
      <c r="AP114" s="291"/>
      <c r="AQ114" s="291"/>
      <c r="AR114" s="291"/>
      <c r="AS114" s="291"/>
      <c r="AT114" s="291"/>
      <c r="AU114" s="291"/>
      <c r="AV114" s="291" t="s">
        <v>16</v>
      </c>
      <c r="AW114" s="291"/>
      <c r="AX114" s="291"/>
      <c r="AY114" s="291"/>
      <c r="AZ114" s="291"/>
      <c r="BA114" s="291"/>
      <c r="BB114" s="291"/>
      <c r="BC114" s="291"/>
      <c r="BD114" s="291"/>
      <c r="BE114" s="291"/>
      <c r="BF114" s="291"/>
      <c r="BG114" s="291"/>
      <c r="BH114" s="291"/>
      <c r="BI114" s="291"/>
      <c r="BJ114" s="291"/>
      <c r="BK114" s="291"/>
      <c r="BL114" s="291"/>
      <c r="BM114" s="291"/>
      <c r="BQ114" s="283"/>
      <c r="BR114" s="283"/>
      <c r="BS114" s="283"/>
      <c r="BT114" s="283"/>
    </row>
    <row r="115" spans="1:80" ht="22.5" customHeight="1" x14ac:dyDescent="0.25">
      <c r="A115" s="283" t="s">
        <v>17</v>
      </c>
      <c r="B115" s="292" t="s">
        <v>18</v>
      </c>
      <c r="C115" s="292"/>
      <c r="D115" s="292" t="s">
        <v>19</v>
      </c>
      <c r="E115" s="292"/>
      <c r="F115" s="124" t="s">
        <v>20</v>
      </c>
      <c r="G115" s="124" t="s">
        <v>21</v>
      </c>
      <c r="H115" s="124" t="s">
        <v>22</v>
      </c>
      <c r="I115" s="124" t="s">
        <v>23</v>
      </c>
      <c r="J115" s="124" t="s">
        <v>24</v>
      </c>
      <c r="K115" s="124" t="s">
        <v>25</v>
      </c>
      <c r="L115" s="125" t="s">
        <v>26</v>
      </c>
      <c r="M115" s="125" t="s">
        <v>27</v>
      </c>
      <c r="N115" s="125" t="s">
        <v>28</v>
      </c>
      <c r="O115" s="293" t="s">
        <v>29</v>
      </c>
      <c r="P115" s="293"/>
      <c r="Q115" s="292" t="s">
        <v>30</v>
      </c>
      <c r="R115" s="292"/>
      <c r="S115" s="294" t="s">
        <v>31</v>
      </c>
      <c r="T115" s="294"/>
      <c r="U115" s="294"/>
      <c r="V115" s="294"/>
      <c r="W115" s="294"/>
      <c r="X115" s="294" t="s">
        <v>32</v>
      </c>
      <c r="Y115" s="294"/>
      <c r="Z115" s="294"/>
      <c r="AA115" s="294"/>
      <c r="AB115" s="294"/>
      <c r="AC115" s="294"/>
      <c r="AD115" s="295" t="s">
        <v>33</v>
      </c>
      <c r="AF115" s="283" t="s">
        <v>17</v>
      </c>
      <c r="AG115" s="196">
        <v>1</v>
      </c>
      <c r="AH115" s="196">
        <v>2</v>
      </c>
      <c r="AI115" s="196">
        <v>3</v>
      </c>
      <c r="AJ115" s="196">
        <v>4</v>
      </c>
      <c r="AK115" s="196">
        <v>5</v>
      </c>
      <c r="AL115" s="196">
        <v>6</v>
      </c>
      <c r="AM115" s="196">
        <v>7</v>
      </c>
      <c r="AN115" s="196">
        <v>8</v>
      </c>
      <c r="AO115" s="196">
        <v>9</v>
      </c>
      <c r="AP115" s="196">
        <v>10</v>
      </c>
      <c r="AQ115" s="196">
        <v>11</v>
      </c>
      <c r="AR115" s="196">
        <v>12</v>
      </c>
      <c r="AS115" s="196">
        <v>13</v>
      </c>
      <c r="AT115" s="196">
        <v>14</v>
      </c>
      <c r="AU115" s="196">
        <v>15</v>
      </c>
      <c r="AV115" s="283" t="s">
        <v>17</v>
      </c>
      <c r="AW115" s="196">
        <v>16</v>
      </c>
      <c r="AX115" s="196">
        <v>17</v>
      </c>
      <c r="AY115" s="196">
        <v>18</v>
      </c>
      <c r="AZ115" s="196">
        <v>19</v>
      </c>
      <c r="BA115" s="196">
        <v>20</v>
      </c>
      <c r="BB115" s="196">
        <v>21</v>
      </c>
      <c r="BC115" s="196">
        <v>22</v>
      </c>
      <c r="BD115" s="196">
        <v>23</v>
      </c>
      <c r="BE115" s="196">
        <v>24</v>
      </c>
      <c r="BF115" s="196">
        <v>25</v>
      </c>
      <c r="BG115" s="196">
        <v>26</v>
      </c>
      <c r="BH115" s="196">
        <v>27</v>
      </c>
      <c r="BI115" s="196">
        <v>28</v>
      </c>
      <c r="BJ115" s="196">
        <v>29</v>
      </c>
      <c r="BK115" s="196">
        <v>30</v>
      </c>
      <c r="BL115" s="196">
        <v>31</v>
      </c>
      <c r="BM115" s="283" t="s">
        <v>34</v>
      </c>
      <c r="BQ115" s="283"/>
      <c r="BR115" s="283"/>
      <c r="BS115" s="283"/>
      <c r="BT115" s="283"/>
      <c r="CB115" s="206" t="s">
        <v>17</v>
      </c>
    </row>
    <row r="116" spans="1:80" ht="22.5" customHeight="1" x14ac:dyDescent="0.25">
      <c r="A116" s="283"/>
      <c r="B116" s="126" t="s">
        <v>35</v>
      </c>
      <c r="C116" s="124" t="s">
        <v>36</v>
      </c>
      <c r="D116" s="126" t="s">
        <v>35</v>
      </c>
      <c r="E116" s="124" t="s">
        <v>36</v>
      </c>
      <c r="F116" s="124" t="s">
        <v>36</v>
      </c>
      <c r="G116" s="124" t="s">
        <v>36</v>
      </c>
      <c r="H116" s="124" t="s">
        <v>36</v>
      </c>
      <c r="I116" s="124" t="s">
        <v>36</v>
      </c>
      <c r="J116" s="124" t="s">
        <v>36</v>
      </c>
      <c r="K116" s="124" t="s">
        <v>36</v>
      </c>
      <c r="L116" s="125" t="s">
        <v>36</v>
      </c>
      <c r="M116" s="125" t="s">
        <v>36</v>
      </c>
      <c r="N116" s="125" t="s">
        <v>36</v>
      </c>
      <c r="O116" s="126" t="s">
        <v>35</v>
      </c>
      <c r="P116" s="124" t="s">
        <v>36</v>
      </c>
      <c r="Q116" s="126" t="s">
        <v>35</v>
      </c>
      <c r="R116" s="124" t="s">
        <v>36</v>
      </c>
      <c r="S116" s="124" t="s">
        <v>10</v>
      </c>
      <c r="T116" s="125" t="s">
        <v>37</v>
      </c>
      <c r="U116" s="127" t="s">
        <v>38</v>
      </c>
      <c r="V116" s="127" t="s">
        <v>39</v>
      </c>
      <c r="W116" s="128" t="s">
        <v>40</v>
      </c>
      <c r="X116" s="124" t="s">
        <v>41</v>
      </c>
      <c r="Y116" s="125" t="s">
        <v>42</v>
      </c>
      <c r="Z116" s="124" t="s">
        <v>43</v>
      </c>
      <c r="AA116" s="124" t="s">
        <v>44</v>
      </c>
      <c r="AB116" s="124" t="s">
        <v>10</v>
      </c>
      <c r="AC116" s="124" t="s">
        <v>45</v>
      </c>
      <c r="AD116" s="293"/>
      <c r="AF116" s="283"/>
      <c r="AG116" s="124"/>
      <c r="AH116" s="124"/>
      <c r="AI116" s="124"/>
      <c r="AJ116" s="124"/>
      <c r="AK116" s="124"/>
      <c r="AL116" s="124"/>
      <c r="AM116" s="124"/>
      <c r="AN116" s="124"/>
      <c r="AO116" s="124"/>
      <c r="AP116" s="124"/>
      <c r="AQ116" s="124"/>
      <c r="AR116" s="124"/>
      <c r="AS116" s="124"/>
      <c r="AT116" s="124"/>
      <c r="AU116" s="124"/>
      <c r="AV116" s="283"/>
      <c r="AW116" s="124"/>
      <c r="AX116" s="124"/>
      <c r="AY116" s="124"/>
      <c r="AZ116" s="124"/>
      <c r="BA116" s="124"/>
      <c r="BB116" s="124"/>
      <c r="BC116" s="124"/>
      <c r="BD116" s="124"/>
      <c r="BE116" s="124"/>
      <c r="BF116" s="124"/>
      <c r="BG116" s="124"/>
      <c r="BH116" s="124"/>
      <c r="BI116" s="124"/>
      <c r="BJ116" s="124"/>
      <c r="BK116" s="124"/>
      <c r="BL116" s="124"/>
      <c r="BM116" s="283"/>
      <c r="BQ116" s="197" t="s">
        <v>46</v>
      </c>
      <c r="BR116" s="197" t="s">
        <v>47</v>
      </c>
      <c r="BS116" s="197" t="s">
        <v>48</v>
      </c>
      <c r="BT116" s="197" t="s">
        <v>49</v>
      </c>
    </row>
    <row r="117" spans="1:80" x14ac:dyDescent="0.25">
      <c r="A117" s="216">
        <v>200</v>
      </c>
      <c r="B117" s="212">
        <v>879.83333333333337</v>
      </c>
      <c r="C117" s="212">
        <v>6491.583333333333</v>
      </c>
      <c r="D117" s="212">
        <v>73.25</v>
      </c>
      <c r="E117" s="212">
        <v>795.16666666666663</v>
      </c>
      <c r="F117" s="212">
        <v>3.3333333333333335</v>
      </c>
      <c r="G117" s="212">
        <v>0</v>
      </c>
      <c r="H117" s="212">
        <v>1246.6666666666667</v>
      </c>
      <c r="I117" s="212">
        <v>322.08333333333331</v>
      </c>
      <c r="J117" s="212">
        <v>2.4166666666666665</v>
      </c>
      <c r="K117" s="212">
        <v>104.08333333333333</v>
      </c>
      <c r="L117" s="212">
        <v>0</v>
      </c>
      <c r="M117" s="212">
        <v>248.75</v>
      </c>
      <c r="N117" s="212">
        <v>13.166666666666666</v>
      </c>
      <c r="O117" s="212">
        <v>19.416666666666668</v>
      </c>
      <c r="P117" s="212">
        <v>242.83333333333334</v>
      </c>
      <c r="Q117" s="212">
        <v>1275.5833333333333</v>
      </c>
      <c r="R117" s="212">
        <v>8351.5833333333339</v>
      </c>
      <c r="S117" s="212">
        <v>2248.0833333333335</v>
      </c>
      <c r="T117" s="212">
        <v>16252.916666666668</v>
      </c>
      <c r="U117" s="214">
        <v>15654.399999999996</v>
      </c>
      <c r="V117" s="214">
        <v>15098.637091482196</v>
      </c>
      <c r="W117" s="212">
        <v>20069.75</v>
      </c>
      <c r="X117" s="212">
        <v>891.402135980597</v>
      </c>
      <c r="Y117" s="212">
        <v>813.82650094806115</v>
      </c>
      <c r="Z117" s="212">
        <v>269.23055555555555</v>
      </c>
      <c r="AA117" s="212">
        <v>138.16944444444445</v>
      </c>
      <c r="AB117" s="212">
        <v>108.17600085523425</v>
      </c>
      <c r="AC117" s="212">
        <v>391.61306756268135</v>
      </c>
      <c r="AD117" s="215">
        <v>68443.713300000018</v>
      </c>
      <c r="AF117" s="169">
        <v>200</v>
      </c>
      <c r="AG117" s="109"/>
      <c r="AH117" s="109"/>
      <c r="AI117" s="109"/>
      <c r="AJ117" s="109"/>
      <c r="AK117" s="223"/>
      <c r="AL117" s="109"/>
      <c r="AM117" s="109"/>
      <c r="AN117" s="109"/>
      <c r="AO117" s="109"/>
      <c r="AP117" s="223"/>
      <c r="AQ117" s="109"/>
      <c r="AR117" s="109"/>
      <c r="AS117" s="109"/>
      <c r="AT117" s="109"/>
      <c r="AU117" s="223"/>
      <c r="AV117" s="169">
        <v>200</v>
      </c>
      <c r="AW117" s="109"/>
      <c r="AX117" s="109"/>
      <c r="AY117" s="109"/>
      <c r="AZ117" s="223"/>
      <c r="BA117" s="109"/>
      <c r="BB117" s="109"/>
      <c r="BC117" s="109"/>
      <c r="BD117" s="109"/>
      <c r="BE117" s="109"/>
      <c r="BF117" s="109"/>
      <c r="BG117" s="109"/>
      <c r="BH117" s="109"/>
      <c r="BI117" s="223"/>
      <c r="BJ117" s="109"/>
      <c r="BK117" s="109"/>
      <c r="BL117" s="109"/>
      <c r="BM117" s="109">
        <v>0</v>
      </c>
      <c r="BO117" s="201">
        <v>0</v>
      </c>
      <c r="BQ117" s="207">
        <v>20</v>
      </c>
      <c r="BR117" s="207">
        <v>4</v>
      </c>
      <c r="BS117" s="207">
        <v>7</v>
      </c>
      <c r="BT117" s="208">
        <v>22.450000000000003</v>
      </c>
      <c r="CB117" s="206">
        <v>200</v>
      </c>
    </row>
    <row r="118" spans="1:80" x14ac:dyDescent="0.25">
      <c r="A118" s="154" t="s">
        <v>70</v>
      </c>
      <c r="B118" s="155">
        <v>73.916666666666671</v>
      </c>
      <c r="C118" s="155">
        <v>774.75</v>
      </c>
      <c r="D118" s="155">
        <v>6.916666666666667</v>
      </c>
      <c r="E118" s="155">
        <v>60.25</v>
      </c>
      <c r="F118" s="155">
        <v>0.66666666666666663</v>
      </c>
      <c r="G118" s="155">
        <v>0</v>
      </c>
      <c r="H118" s="155">
        <v>194.33333333333334</v>
      </c>
      <c r="I118" s="155">
        <v>36.583333333333336</v>
      </c>
      <c r="J118" s="155">
        <v>0.16666666666666666</v>
      </c>
      <c r="K118" s="155">
        <v>0</v>
      </c>
      <c r="L118" s="155">
        <v>0</v>
      </c>
      <c r="M118" s="155">
        <v>6.333333333333333</v>
      </c>
      <c r="N118" s="155">
        <v>1.9166666666666667</v>
      </c>
      <c r="O118" s="155">
        <v>1.75</v>
      </c>
      <c r="P118" s="155">
        <v>17.916666666666668</v>
      </c>
      <c r="Q118" s="155">
        <v>110</v>
      </c>
      <c r="R118" s="155">
        <v>1085.1666666666667</v>
      </c>
      <c r="S118" s="155">
        <v>192.58333333333334</v>
      </c>
      <c r="T118" s="155">
        <v>1947.1666666666665</v>
      </c>
      <c r="U118" s="156">
        <v>1902.0583333333332</v>
      </c>
      <c r="V118" s="156">
        <v>1837.5449275019698</v>
      </c>
      <c r="W118" s="155">
        <v>2370.666666666667</v>
      </c>
      <c r="X118" s="155">
        <v>104.70833333333333</v>
      </c>
      <c r="Y118" s="155">
        <v>96.287166556601292</v>
      </c>
      <c r="Z118" s="155">
        <v>338.08055555555558</v>
      </c>
      <c r="AA118" s="155">
        <v>195.2480158730159</v>
      </c>
      <c r="AB118" s="155">
        <v>92.134408602150529</v>
      </c>
      <c r="AC118" s="155">
        <v>6.2869623655913998</v>
      </c>
      <c r="AD118" s="157">
        <v>8323.6219000000001</v>
      </c>
      <c r="AF118" s="154" t="s">
        <v>70</v>
      </c>
      <c r="AG118" s="155"/>
      <c r="AH118" s="155"/>
      <c r="AI118" s="155"/>
      <c r="AJ118" s="155"/>
      <c r="AK118" s="166"/>
      <c r="AL118" s="155"/>
      <c r="AM118" s="155"/>
      <c r="AN118" s="155"/>
      <c r="AO118" s="155"/>
      <c r="AP118" s="166"/>
      <c r="AQ118" s="155"/>
      <c r="AR118" s="155"/>
      <c r="AS118" s="155"/>
      <c r="AT118" s="155"/>
      <c r="AU118" s="166"/>
      <c r="AV118" s="154" t="s">
        <v>70</v>
      </c>
      <c r="AW118" s="155"/>
      <c r="AX118" s="155"/>
      <c r="AY118" s="155"/>
      <c r="AZ118" s="166"/>
      <c r="BA118" s="155"/>
      <c r="BB118" s="155"/>
      <c r="BC118" s="155"/>
      <c r="BD118" s="155"/>
      <c r="BE118" s="155"/>
      <c r="BF118" s="155"/>
      <c r="BG118" s="155"/>
      <c r="BH118" s="155"/>
      <c r="BI118" s="166"/>
      <c r="BJ118" s="155"/>
      <c r="BK118" s="155"/>
      <c r="BL118" s="155"/>
      <c r="BM118" s="155">
        <v>0</v>
      </c>
      <c r="BO118" s="201"/>
      <c r="BQ118" s="207"/>
      <c r="BR118" s="207"/>
      <c r="BS118" s="207"/>
      <c r="BT118" s="208"/>
    </row>
    <row r="119" spans="1:80" x14ac:dyDescent="0.25">
      <c r="A119" s="216">
        <v>201</v>
      </c>
      <c r="B119" s="212">
        <v>310.41666666666669</v>
      </c>
      <c r="C119" s="212">
        <v>5384.083333333333</v>
      </c>
      <c r="D119" s="212">
        <v>134.66666666666666</v>
      </c>
      <c r="E119" s="212">
        <v>1326.5833333333333</v>
      </c>
      <c r="F119" s="212">
        <v>2.25</v>
      </c>
      <c r="G119" s="212">
        <v>0</v>
      </c>
      <c r="H119" s="212">
        <v>941.83333333333337</v>
      </c>
      <c r="I119" s="212">
        <v>292.91666666666669</v>
      </c>
      <c r="J119" s="212">
        <v>2.0833333333333335</v>
      </c>
      <c r="K119" s="212">
        <v>98.5</v>
      </c>
      <c r="L119" s="212">
        <v>0</v>
      </c>
      <c r="M119" s="212">
        <v>40.5</v>
      </c>
      <c r="N119" s="212">
        <v>6.083333333333333</v>
      </c>
      <c r="O119" s="212">
        <v>6.416666666666667</v>
      </c>
      <c r="P119" s="212">
        <v>117.5</v>
      </c>
      <c r="Q119" s="212">
        <v>440.08333333333331</v>
      </c>
      <c r="R119" s="212">
        <v>5594.083333333333</v>
      </c>
      <c r="S119" s="212">
        <v>891.58333333333337</v>
      </c>
      <c r="T119" s="212">
        <v>12571.666666666664</v>
      </c>
      <c r="U119" s="214">
        <v>11716.966666666667</v>
      </c>
      <c r="V119" s="214">
        <v>11228.627919191918</v>
      </c>
      <c r="W119" s="212">
        <v>14698</v>
      </c>
      <c r="X119" s="212">
        <v>582.2134849640571</v>
      </c>
      <c r="Y119" s="212">
        <v>595.52558677841409</v>
      </c>
      <c r="Z119" s="212">
        <v>335.24027777777781</v>
      </c>
      <c r="AA119" s="212">
        <v>205.95595238095237</v>
      </c>
      <c r="AB119" s="212">
        <v>42.598552045462796</v>
      </c>
      <c r="AC119" s="212">
        <v>269.80746645929713</v>
      </c>
      <c r="AD119" s="215">
        <v>50965.337099999997</v>
      </c>
      <c r="AF119" s="169">
        <v>201</v>
      </c>
      <c r="AG119" s="109"/>
      <c r="AH119" s="109"/>
      <c r="AI119" s="109"/>
      <c r="AJ119" s="109"/>
      <c r="AK119" s="223"/>
      <c r="AL119" s="109"/>
      <c r="AM119" s="109"/>
      <c r="AN119" s="109"/>
      <c r="AO119" s="109"/>
      <c r="AP119" s="223"/>
      <c r="AQ119" s="109"/>
      <c r="AR119" s="109"/>
      <c r="AS119" s="109"/>
      <c r="AT119" s="109"/>
      <c r="AU119" s="223"/>
      <c r="AV119" s="169">
        <v>201</v>
      </c>
      <c r="AW119" s="109"/>
      <c r="AX119" s="109"/>
      <c r="AY119" s="109"/>
      <c r="AZ119" s="223"/>
      <c r="BA119" s="109"/>
      <c r="BB119" s="109"/>
      <c r="BC119" s="109"/>
      <c r="BD119" s="109"/>
      <c r="BE119" s="109"/>
      <c r="BF119" s="109"/>
      <c r="BG119" s="109"/>
      <c r="BH119" s="109"/>
      <c r="BI119" s="223"/>
      <c r="BJ119" s="109"/>
      <c r="BK119" s="109"/>
      <c r="BL119" s="109"/>
      <c r="BM119" s="109">
        <v>0</v>
      </c>
      <c r="BO119" s="201">
        <v>0</v>
      </c>
      <c r="BQ119" s="207">
        <v>20</v>
      </c>
      <c r="BR119" s="207">
        <v>4</v>
      </c>
      <c r="BS119" s="207">
        <v>7</v>
      </c>
      <c r="BT119" s="208">
        <v>22.450000000000003</v>
      </c>
      <c r="CB119" s="206">
        <v>201</v>
      </c>
    </row>
    <row r="120" spans="1:80" x14ac:dyDescent="0.25">
      <c r="A120" s="154" t="s">
        <v>71</v>
      </c>
      <c r="B120" s="155">
        <v>8.3333333333333329E-2</v>
      </c>
      <c r="C120" s="155">
        <v>0.58333333333333337</v>
      </c>
      <c r="D120" s="155">
        <v>0</v>
      </c>
      <c r="E120" s="155">
        <v>0</v>
      </c>
      <c r="F120" s="155">
        <v>0</v>
      </c>
      <c r="G120" s="155">
        <v>0</v>
      </c>
      <c r="H120" s="155">
        <v>0.5</v>
      </c>
      <c r="I120" s="155">
        <v>0</v>
      </c>
      <c r="J120" s="155">
        <v>0</v>
      </c>
      <c r="K120" s="155">
        <v>0</v>
      </c>
      <c r="L120" s="155">
        <v>0</v>
      </c>
      <c r="M120" s="155">
        <v>0</v>
      </c>
      <c r="N120" s="155">
        <v>0</v>
      </c>
      <c r="O120" s="155">
        <v>0</v>
      </c>
      <c r="P120" s="155">
        <v>8.3333333333333329E-2</v>
      </c>
      <c r="Q120" s="155">
        <v>0.41666666666666669</v>
      </c>
      <c r="R120" s="155">
        <v>0.91666666666666663</v>
      </c>
      <c r="S120" s="155">
        <v>0.5</v>
      </c>
      <c r="T120" s="155">
        <v>1.5833333333333335</v>
      </c>
      <c r="U120" s="156">
        <v>1.5416666666666667</v>
      </c>
      <c r="V120" s="156">
        <v>1.4958484848484845</v>
      </c>
      <c r="W120" s="155">
        <v>2.5833333333333335</v>
      </c>
      <c r="X120" s="155">
        <v>0</v>
      </c>
      <c r="Y120" s="155">
        <v>9.8600508905852424E-2</v>
      </c>
      <c r="Z120" s="155">
        <v>2.5833333333333335</v>
      </c>
      <c r="AA120" s="155">
        <v>0</v>
      </c>
      <c r="AB120" s="155">
        <v>1.6129032258064516E-2</v>
      </c>
      <c r="AC120" s="155">
        <v>1.2836021505376345</v>
      </c>
      <c r="AD120" s="157">
        <v>6.7674000000000003</v>
      </c>
      <c r="AF120" s="154" t="s">
        <v>71</v>
      </c>
      <c r="AG120" s="155"/>
      <c r="AH120" s="155"/>
      <c r="AI120" s="155"/>
      <c r="AJ120" s="155"/>
      <c r="AK120" s="166"/>
      <c r="AL120" s="155"/>
      <c r="AM120" s="155"/>
      <c r="AN120" s="155"/>
      <c r="AO120" s="155"/>
      <c r="AP120" s="166"/>
      <c r="AQ120" s="155"/>
      <c r="AR120" s="155"/>
      <c r="AS120" s="155"/>
      <c r="AT120" s="155"/>
      <c r="AU120" s="166"/>
      <c r="AV120" s="154" t="s">
        <v>71</v>
      </c>
      <c r="AW120" s="155"/>
      <c r="AX120" s="155"/>
      <c r="AY120" s="155"/>
      <c r="AZ120" s="166"/>
      <c r="BA120" s="155"/>
      <c r="BB120" s="155"/>
      <c r="BC120" s="155"/>
      <c r="BD120" s="155"/>
      <c r="BE120" s="155"/>
      <c r="BF120" s="155"/>
      <c r="BG120" s="155"/>
      <c r="BH120" s="155"/>
      <c r="BI120" s="166"/>
      <c r="BJ120" s="155"/>
      <c r="BK120" s="155"/>
      <c r="BL120" s="155"/>
      <c r="BM120" s="155">
        <v>0</v>
      </c>
      <c r="BO120" s="201">
        <v>0</v>
      </c>
      <c r="BQ120" s="207">
        <v>31</v>
      </c>
      <c r="BR120" s="207">
        <v>31</v>
      </c>
      <c r="BS120" s="207">
        <v>31</v>
      </c>
      <c r="BT120" s="208">
        <v>22.450000000000003</v>
      </c>
      <c r="CB120" s="206" t="s">
        <v>71</v>
      </c>
    </row>
    <row r="121" spans="1:80" x14ac:dyDescent="0.25">
      <c r="A121" s="216">
        <v>202</v>
      </c>
      <c r="B121" s="212">
        <v>444.91666666666669</v>
      </c>
      <c r="C121" s="212">
        <v>7732.333333333333</v>
      </c>
      <c r="D121" s="212">
        <v>122.33333333333333</v>
      </c>
      <c r="E121" s="212">
        <v>1881.6666666666667</v>
      </c>
      <c r="F121" s="212">
        <v>3</v>
      </c>
      <c r="G121" s="212">
        <v>0</v>
      </c>
      <c r="H121" s="212">
        <v>1542.5</v>
      </c>
      <c r="I121" s="212">
        <v>380</v>
      </c>
      <c r="J121" s="212">
        <v>3</v>
      </c>
      <c r="K121" s="212">
        <v>120.83333333333333</v>
      </c>
      <c r="L121" s="212">
        <v>0</v>
      </c>
      <c r="M121" s="212">
        <v>77.916666666666671</v>
      </c>
      <c r="N121" s="212">
        <v>12.666666666666666</v>
      </c>
      <c r="O121" s="212">
        <v>12.916666666666666</v>
      </c>
      <c r="P121" s="212">
        <v>359.75</v>
      </c>
      <c r="Q121" s="212">
        <v>744.08333333333337</v>
      </c>
      <c r="R121" s="212">
        <v>10316.833333333334</v>
      </c>
      <c r="S121" s="212">
        <v>1324.25</v>
      </c>
      <c r="T121" s="212">
        <v>20508</v>
      </c>
      <c r="U121" s="214">
        <v>19199.125000000004</v>
      </c>
      <c r="V121" s="214">
        <v>18491.676273873483</v>
      </c>
      <c r="W121" s="212">
        <v>23754.75</v>
      </c>
      <c r="X121" s="212">
        <v>951.61514028813792</v>
      </c>
      <c r="Y121" s="212">
        <v>962.41417248308971</v>
      </c>
      <c r="Z121" s="212">
        <v>528.81666666666672</v>
      </c>
      <c r="AA121" s="212">
        <v>301.01626984126983</v>
      </c>
      <c r="AB121" s="212">
        <v>63.377805267450583</v>
      </c>
      <c r="AC121" s="212">
        <v>444.1186675103437</v>
      </c>
      <c r="AD121" s="215">
        <v>83842.683900000004</v>
      </c>
      <c r="AF121" s="169">
        <v>202</v>
      </c>
      <c r="AG121" s="109"/>
      <c r="AH121" s="109"/>
      <c r="AI121" s="109"/>
      <c r="AJ121" s="109"/>
      <c r="AK121" s="223"/>
      <c r="AL121" s="109"/>
      <c r="AM121" s="109"/>
      <c r="AN121" s="109"/>
      <c r="AO121" s="109"/>
      <c r="AP121" s="223"/>
      <c r="AQ121" s="109"/>
      <c r="AR121" s="109"/>
      <c r="AS121" s="109"/>
      <c r="AT121" s="109"/>
      <c r="AU121" s="223"/>
      <c r="AV121" s="169">
        <v>202</v>
      </c>
      <c r="AW121" s="109"/>
      <c r="AX121" s="109"/>
      <c r="AY121" s="109"/>
      <c r="AZ121" s="223"/>
      <c r="BA121" s="109"/>
      <c r="BB121" s="109"/>
      <c r="BC121" s="109"/>
      <c r="BD121" s="109"/>
      <c r="BE121" s="109"/>
      <c r="BF121" s="109"/>
      <c r="BG121" s="109"/>
      <c r="BH121" s="109"/>
      <c r="BI121" s="223"/>
      <c r="BJ121" s="109"/>
      <c r="BK121" s="109"/>
      <c r="BL121" s="109"/>
      <c r="BM121" s="109">
        <v>0</v>
      </c>
      <c r="BO121" s="201">
        <v>0</v>
      </c>
      <c r="BQ121" s="207">
        <v>20</v>
      </c>
      <c r="BR121" s="207">
        <v>4</v>
      </c>
      <c r="BS121" s="207">
        <v>7</v>
      </c>
      <c r="BT121" s="208">
        <v>22.450000000000003</v>
      </c>
      <c r="CB121" s="206">
        <v>202</v>
      </c>
    </row>
    <row r="122" spans="1:80" x14ac:dyDescent="0.25">
      <c r="A122" s="154">
        <v>203</v>
      </c>
      <c r="B122" s="155">
        <v>2172</v>
      </c>
      <c r="C122" s="155">
        <v>9777.6666666666661</v>
      </c>
      <c r="D122" s="155">
        <v>168.08333333333334</v>
      </c>
      <c r="E122" s="155">
        <v>1256</v>
      </c>
      <c r="F122" s="155">
        <v>49.333333333333336</v>
      </c>
      <c r="G122" s="155">
        <v>0</v>
      </c>
      <c r="H122" s="155">
        <v>1940.75</v>
      </c>
      <c r="I122" s="155">
        <v>584.41666666666663</v>
      </c>
      <c r="J122" s="155">
        <v>1.25</v>
      </c>
      <c r="K122" s="155">
        <v>270.5</v>
      </c>
      <c r="L122" s="155">
        <v>0</v>
      </c>
      <c r="M122" s="155">
        <v>96.333333333333329</v>
      </c>
      <c r="N122" s="155">
        <v>12.833333333333334</v>
      </c>
      <c r="O122" s="155">
        <v>27.75</v>
      </c>
      <c r="P122" s="155">
        <v>201.83333333333334</v>
      </c>
      <c r="Q122" s="155">
        <v>2182.5833333333335</v>
      </c>
      <c r="R122" s="155">
        <v>9543.9166666666661</v>
      </c>
      <c r="S122" s="155">
        <v>4550.416666666667</v>
      </c>
      <c r="T122" s="155">
        <v>21209.666666666668</v>
      </c>
      <c r="U122" s="156">
        <v>20355.150000000001</v>
      </c>
      <c r="V122" s="156">
        <v>19535.975414427965</v>
      </c>
      <c r="W122" s="155">
        <v>28285.25</v>
      </c>
      <c r="X122" s="155">
        <v>922.72149428247815</v>
      </c>
      <c r="Y122" s="155">
        <v>1148.0072412766247</v>
      </c>
      <c r="Z122" s="155">
        <v>1231.288888888889</v>
      </c>
      <c r="AA122" s="155">
        <v>713.943253968254</v>
      </c>
      <c r="AB122" s="155">
        <v>217.58514100633667</v>
      </c>
      <c r="AC122" s="155">
        <v>352.56817663807072</v>
      </c>
      <c r="AD122" s="157">
        <v>88642.234500000006</v>
      </c>
      <c r="AF122" s="154">
        <v>203</v>
      </c>
      <c r="AG122" s="155"/>
      <c r="AH122" s="155"/>
      <c r="AI122" s="155"/>
      <c r="AJ122" s="155"/>
      <c r="AK122" s="166"/>
      <c r="AL122" s="155"/>
      <c r="AM122" s="155"/>
      <c r="AN122" s="155"/>
      <c r="AO122" s="155"/>
      <c r="AP122" s="166"/>
      <c r="AQ122" s="155"/>
      <c r="AR122" s="155"/>
      <c r="AS122" s="155"/>
      <c r="AT122" s="155"/>
      <c r="AU122" s="166"/>
      <c r="AV122" s="154">
        <v>203</v>
      </c>
      <c r="AW122" s="155"/>
      <c r="AX122" s="155"/>
      <c r="AY122" s="155"/>
      <c r="AZ122" s="166"/>
      <c r="BA122" s="155"/>
      <c r="BB122" s="155"/>
      <c r="BC122" s="155"/>
      <c r="BD122" s="155"/>
      <c r="BE122" s="155"/>
      <c r="BF122" s="155"/>
      <c r="BG122" s="155"/>
      <c r="BH122" s="155"/>
      <c r="BI122" s="166"/>
      <c r="BJ122" s="155"/>
      <c r="BK122" s="155"/>
      <c r="BL122" s="155"/>
      <c r="BM122" s="155">
        <v>0</v>
      </c>
      <c r="BO122" s="201">
        <v>0</v>
      </c>
      <c r="BQ122" s="207">
        <v>20</v>
      </c>
      <c r="BR122" s="207">
        <v>4</v>
      </c>
      <c r="BS122" s="207">
        <v>7</v>
      </c>
      <c r="BT122" s="208">
        <v>22.450000000000003</v>
      </c>
      <c r="CB122" s="206">
        <v>203</v>
      </c>
    </row>
    <row r="123" spans="1:80" x14ac:dyDescent="0.25">
      <c r="A123" s="216" t="s">
        <v>72</v>
      </c>
      <c r="B123" s="212">
        <v>507.75</v>
      </c>
      <c r="C123" s="212">
        <v>3644.8333333333335</v>
      </c>
      <c r="D123" s="212">
        <v>48.166666666666664</v>
      </c>
      <c r="E123" s="212">
        <v>421.66666666666669</v>
      </c>
      <c r="F123" s="212">
        <v>8.5833333333333339</v>
      </c>
      <c r="G123" s="212">
        <v>0</v>
      </c>
      <c r="H123" s="212">
        <v>261.58333333333331</v>
      </c>
      <c r="I123" s="212">
        <v>85.25</v>
      </c>
      <c r="J123" s="212">
        <v>0.58333333333333337</v>
      </c>
      <c r="K123" s="212">
        <v>42.166666666666664</v>
      </c>
      <c r="L123" s="212">
        <v>0</v>
      </c>
      <c r="M123" s="212">
        <v>19.916666666666668</v>
      </c>
      <c r="N123" s="212">
        <v>2.75</v>
      </c>
      <c r="O123" s="212">
        <v>8.5</v>
      </c>
      <c r="P123" s="212">
        <v>121</v>
      </c>
      <c r="Q123" s="212">
        <v>572.91666666666663</v>
      </c>
      <c r="R123" s="212">
        <v>4019.3333333333335</v>
      </c>
      <c r="S123" s="212">
        <v>1137.3333333333333</v>
      </c>
      <c r="T123" s="212">
        <v>8280.8333333333339</v>
      </c>
      <c r="U123" s="214">
        <v>7967.3333333333321</v>
      </c>
      <c r="V123" s="214">
        <v>7656.4260270793047</v>
      </c>
      <c r="W123" s="212">
        <v>9765.0000000000018</v>
      </c>
      <c r="X123" s="212">
        <v>470.7766417030719</v>
      </c>
      <c r="Y123" s="212">
        <v>395.05812475965223</v>
      </c>
      <c r="Z123" s="212">
        <v>0</v>
      </c>
      <c r="AA123" s="212">
        <v>0</v>
      </c>
      <c r="AB123" s="212">
        <v>54.923129835458212</v>
      </c>
      <c r="AC123" s="212">
        <v>207.92675593380685</v>
      </c>
      <c r="AD123" s="215">
        <v>34730.379200000003</v>
      </c>
      <c r="AF123" s="169" t="s">
        <v>72</v>
      </c>
      <c r="AG123" s="109"/>
      <c r="AH123" s="109"/>
      <c r="AI123" s="109"/>
      <c r="AJ123" s="109"/>
      <c r="AK123" s="223"/>
      <c r="AL123" s="109"/>
      <c r="AM123" s="109"/>
      <c r="AN123" s="109"/>
      <c r="AO123" s="109"/>
      <c r="AP123" s="223"/>
      <c r="AQ123" s="109"/>
      <c r="AR123" s="109"/>
      <c r="AS123" s="109"/>
      <c r="AT123" s="109"/>
      <c r="AU123" s="223"/>
      <c r="AV123" s="169" t="s">
        <v>72</v>
      </c>
      <c r="AW123" s="109"/>
      <c r="AX123" s="109"/>
      <c r="AY123" s="109"/>
      <c r="AZ123" s="223"/>
      <c r="BA123" s="109"/>
      <c r="BB123" s="109"/>
      <c r="BC123" s="109"/>
      <c r="BD123" s="109"/>
      <c r="BE123" s="109"/>
      <c r="BF123" s="109"/>
      <c r="BG123" s="109"/>
      <c r="BH123" s="109"/>
      <c r="BI123" s="223"/>
      <c r="BJ123" s="109"/>
      <c r="BK123" s="109"/>
      <c r="BL123" s="109"/>
      <c r="BM123" s="109">
        <v>0</v>
      </c>
      <c r="BO123" s="201">
        <v>0</v>
      </c>
      <c r="BQ123" s="207">
        <v>19</v>
      </c>
      <c r="BR123" s="207">
        <v>31</v>
      </c>
      <c r="BS123" s="207">
        <v>31</v>
      </c>
      <c r="BT123" s="208">
        <v>22.450000000000003</v>
      </c>
      <c r="CB123" s="206" t="s">
        <v>72</v>
      </c>
    </row>
    <row r="124" spans="1:80" x14ac:dyDescent="0.25">
      <c r="A124" s="154">
        <v>204</v>
      </c>
      <c r="B124" s="155">
        <v>1219.4166666666667</v>
      </c>
      <c r="C124" s="155">
        <v>5705.666666666667</v>
      </c>
      <c r="D124" s="155">
        <v>129</v>
      </c>
      <c r="E124" s="155">
        <v>1495.75</v>
      </c>
      <c r="F124" s="155">
        <v>13.333333333333334</v>
      </c>
      <c r="G124" s="155">
        <v>0</v>
      </c>
      <c r="H124" s="155">
        <v>1365.25</v>
      </c>
      <c r="I124" s="155">
        <v>428.25</v>
      </c>
      <c r="J124" s="155">
        <v>4.666666666666667</v>
      </c>
      <c r="K124" s="155">
        <v>96.833333333333329</v>
      </c>
      <c r="L124" s="155">
        <v>0</v>
      </c>
      <c r="M124" s="155">
        <v>76.833333333333329</v>
      </c>
      <c r="N124" s="155">
        <v>10.25</v>
      </c>
      <c r="O124" s="155">
        <v>17.333333333333332</v>
      </c>
      <c r="P124" s="155">
        <v>137.08333333333334</v>
      </c>
      <c r="Q124" s="155">
        <v>1319</v>
      </c>
      <c r="R124" s="155">
        <v>6599.666666666667</v>
      </c>
      <c r="S124" s="155">
        <v>2684.75</v>
      </c>
      <c r="T124" s="155">
        <v>14140.083333333332</v>
      </c>
      <c r="U124" s="156">
        <v>13174.091666666667</v>
      </c>
      <c r="V124" s="156">
        <v>12669.766978938316</v>
      </c>
      <c r="W124" s="155">
        <v>18618.333333333336</v>
      </c>
      <c r="X124" s="155">
        <v>737.76324416112755</v>
      </c>
      <c r="Y124" s="155">
        <v>754.53351457513088</v>
      </c>
      <c r="Z124" s="155">
        <v>357.10833333333335</v>
      </c>
      <c r="AA124" s="155">
        <v>313.56865079365076</v>
      </c>
      <c r="AB124" s="155">
        <v>128.19233405483405</v>
      </c>
      <c r="AC124" s="155">
        <v>304.78545505314673</v>
      </c>
      <c r="AD124" s="157">
        <v>57465.089300000007</v>
      </c>
      <c r="AF124" s="154">
        <v>204</v>
      </c>
      <c r="AG124" s="155"/>
      <c r="AH124" s="155"/>
      <c r="AI124" s="155"/>
      <c r="AJ124" s="155"/>
      <c r="AK124" s="166"/>
      <c r="AL124" s="155"/>
      <c r="AM124" s="155"/>
      <c r="AN124" s="155"/>
      <c r="AO124" s="155"/>
      <c r="AP124" s="166"/>
      <c r="AQ124" s="155"/>
      <c r="AR124" s="155"/>
      <c r="AS124" s="155"/>
      <c r="AT124" s="155"/>
      <c r="AU124" s="166"/>
      <c r="AV124" s="154">
        <v>204</v>
      </c>
      <c r="AW124" s="155"/>
      <c r="AX124" s="155"/>
      <c r="AY124" s="155"/>
      <c r="AZ124" s="166"/>
      <c r="BA124" s="155"/>
      <c r="BB124" s="155"/>
      <c r="BC124" s="155"/>
      <c r="BD124" s="155"/>
      <c r="BE124" s="155"/>
      <c r="BF124" s="155"/>
      <c r="BG124" s="155"/>
      <c r="BH124" s="155"/>
      <c r="BI124" s="166"/>
      <c r="BJ124" s="155"/>
      <c r="BK124" s="155"/>
      <c r="BL124" s="155"/>
      <c r="BM124" s="155">
        <v>0</v>
      </c>
      <c r="BO124" s="201">
        <v>0</v>
      </c>
      <c r="BQ124" s="207">
        <v>20</v>
      </c>
      <c r="BR124" s="207">
        <v>4</v>
      </c>
      <c r="BS124" s="207">
        <v>7</v>
      </c>
      <c r="BT124" s="208">
        <v>22.450000000000003</v>
      </c>
      <c r="CB124" s="206">
        <v>204</v>
      </c>
    </row>
    <row r="125" spans="1:80" x14ac:dyDescent="0.25">
      <c r="A125" s="216">
        <v>205</v>
      </c>
      <c r="B125" s="212">
        <v>1905.6666666666667</v>
      </c>
      <c r="C125" s="212">
        <v>5644.25</v>
      </c>
      <c r="D125" s="212">
        <v>212.16666666666666</v>
      </c>
      <c r="E125" s="212">
        <v>818</v>
      </c>
      <c r="F125" s="212">
        <v>2.75</v>
      </c>
      <c r="G125" s="212">
        <v>0</v>
      </c>
      <c r="H125" s="212">
        <v>674.75</v>
      </c>
      <c r="I125" s="212">
        <v>186.25</v>
      </c>
      <c r="J125" s="212">
        <v>1.25</v>
      </c>
      <c r="K125" s="212">
        <v>146.83333333333334</v>
      </c>
      <c r="L125" s="212">
        <v>0</v>
      </c>
      <c r="M125" s="212">
        <v>96.166666666666671</v>
      </c>
      <c r="N125" s="212">
        <v>9</v>
      </c>
      <c r="O125" s="212">
        <v>76.25</v>
      </c>
      <c r="P125" s="212">
        <v>182.25</v>
      </c>
      <c r="Q125" s="212">
        <v>2456.25</v>
      </c>
      <c r="R125" s="212">
        <v>5927.083333333333</v>
      </c>
      <c r="S125" s="212">
        <v>4650.333333333333</v>
      </c>
      <c r="T125" s="212">
        <v>12827.583333333332</v>
      </c>
      <c r="U125" s="214">
        <v>12245.658333333331</v>
      </c>
      <c r="V125" s="214">
        <v>11783.673696324951</v>
      </c>
      <c r="W125" s="212">
        <v>18338.916666666668</v>
      </c>
      <c r="X125" s="212">
        <v>708.31119989532465</v>
      </c>
      <c r="Y125" s="212">
        <v>742.72296425047614</v>
      </c>
      <c r="Z125" s="212">
        <v>457.00833333333338</v>
      </c>
      <c r="AA125" s="212">
        <v>303.35833333333335</v>
      </c>
      <c r="AB125" s="212">
        <v>222.43702842415658</v>
      </c>
      <c r="AC125" s="212">
        <v>242.93708573558405</v>
      </c>
      <c r="AD125" s="215">
        <v>53448.5216</v>
      </c>
      <c r="AF125" s="169">
        <v>205</v>
      </c>
      <c r="AG125" s="109"/>
      <c r="AH125" s="109"/>
      <c r="AI125" s="109"/>
      <c r="AJ125" s="109"/>
      <c r="AK125" s="223"/>
      <c r="AL125" s="109"/>
      <c r="AM125" s="109"/>
      <c r="AN125" s="109"/>
      <c r="AO125" s="109"/>
      <c r="AP125" s="223"/>
      <c r="AQ125" s="109"/>
      <c r="AR125" s="109"/>
      <c r="AS125" s="109"/>
      <c r="AT125" s="109"/>
      <c r="AU125" s="223"/>
      <c r="AV125" s="169">
        <v>205</v>
      </c>
      <c r="AW125" s="109"/>
      <c r="AX125" s="109"/>
      <c r="AY125" s="109"/>
      <c r="AZ125" s="223"/>
      <c r="BA125" s="109"/>
      <c r="BB125" s="109"/>
      <c r="BC125" s="109"/>
      <c r="BD125" s="109"/>
      <c r="BE125" s="109"/>
      <c r="BF125" s="109"/>
      <c r="BG125" s="109"/>
      <c r="BH125" s="109"/>
      <c r="BI125" s="223"/>
      <c r="BJ125" s="109"/>
      <c r="BK125" s="109"/>
      <c r="BL125" s="109"/>
      <c r="BM125" s="109">
        <v>0</v>
      </c>
      <c r="BO125" s="201">
        <v>0</v>
      </c>
      <c r="BQ125" s="207">
        <v>20</v>
      </c>
      <c r="BR125" s="207">
        <v>4</v>
      </c>
      <c r="BS125" s="207">
        <v>7</v>
      </c>
      <c r="BT125" s="208">
        <v>22.450000000000003</v>
      </c>
      <c r="CB125" s="206">
        <v>205</v>
      </c>
    </row>
    <row r="126" spans="1:80" x14ac:dyDescent="0.25">
      <c r="A126" s="154">
        <v>206</v>
      </c>
      <c r="B126" s="155">
        <v>1848.75</v>
      </c>
      <c r="C126" s="155">
        <v>9721.8333333333339</v>
      </c>
      <c r="D126" s="155">
        <v>380.16666666666669</v>
      </c>
      <c r="E126" s="155">
        <v>4181.333333333333</v>
      </c>
      <c r="F126" s="155">
        <v>11.416666666666666</v>
      </c>
      <c r="G126" s="155">
        <v>0</v>
      </c>
      <c r="H126" s="155">
        <v>1159.25</v>
      </c>
      <c r="I126" s="155">
        <v>323.75</v>
      </c>
      <c r="J126" s="155">
        <v>3.6666666666666665</v>
      </c>
      <c r="K126" s="155">
        <v>192.58333333333334</v>
      </c>
      <c r="L126" s="155">
        <v>0</v>
      </c>
      <c r="M126" s="155">
        <v>129.91666666666666</v>
      </c>
      <c r="N126" s="155">
        <v>16.583333333333332</v>
      </c>
      <c r="O126" s="155">
        <v>20.416666666666668</v>
      </c>
      <c r="P126" s="155">
        <v>195.25</v>
      </c>
      <c r="Q126" s="155">
        <v>2621</v>
      </c>
      <c r="R126" s="155">
        <v>12135</v>
      </c>
      <c r="S126" s="155">
        <v>4870.333333333333</v>
      </c>
      <c r="T126" s="155">
        <v>26587.583333333336</v>
      </c>
      <c r="U126" s="156">
        <v>23981.158333333329</v>
      </c>
      <c r="V126" s="156">
        <v>23070.433534135682</v>
      </c>
      <c r="W126" s="155">
        <v>32940.916666666672</v>
      </c>
      <c r="X126" s="155">
        <v>1309.0927253905518</v>
      </c>
      <c r="Y126" s="155">
        <v>1334.6090112439454</v>
      </c>
      <c r="Z126" s="155">
        <v>749.6680555555555</v>
      </c>
      <c r="AA126" s="155">
        <v>446.76051587301578</v>
      </c>
      <c r="AB126" s="155">
        <v>232.77326228945219</v>
      </c>
      <c r="AC126" s="155">
        <v>538.15973155054985</v>
      </c>
      <c r="AD126" s="157">
        <v>104637.1026</v>
      </c>
      <c r="AF126" s="154">
        <v>206</v>
      </c>
      <c r="AG126" s="155"/>
      <c r="AH126" s="155"/>
      <c r="AI126" s="155"/>
      <c r="AJ126" s="155"/>
      <c r="AK126" s="166"/>
      <c r="AL126" s="155"/>
      <c r="AM126" s="155"/>
      <c r="AN126" s="155"/>
      <c r="AO126" s="155"/>
      <c r="AP126" s="166"/>
      <c r="AQ126" s="155"/>
      <c r="AR126" s="155"/>
      <c r="AS126" s="155"/>
      <c r="AT126" s="155"/>
      <c r="AU126" s="166"/>
      <c r="AV126" s="154">
        <v>206</v>
      </c>
      <c r="AW126" s="155"/>
      <c r="AX126" s="155"/>
      <c r="AY126" s="155"/>
      <c r="AZ126" s="166"/>
      <c r="BA126" s="155"/>
      <c r="BB126" s="155"/>
      <c r="BC126" s="155"/>
      <c r="BD126" s="155"/>
      <c r="BE126" s="155"/>
      <c r="BF126" s="155"/>
      <c r="BG126" s="155"/>
      <c r="BH126" s="155"/>
      <c r="BI126" s="166"/>
      <c r="BJ126" s="155"/>
      <c r="BK126" s="155"/>
      <c r="BL126" s="155"/>
      <c r="BM126" s="155">
        <v>0</v>
      </c>
      <c r="BO126" s="201">
        <v>0</v>
      </c>
      <c r="BQ126" s="207">
        <v>20</v>
      </c>
      <c r="BR126" s="207">
        <v>4</v>
      </c>
      <c r="BS126" s="207">
        <v>7</v>
      </c>
      <c r="BT126" s="208">
        <v>22.450000000000003</v>
      </c>
      <c r="CB126" s="206">
        <v>206</v>
      </c>
    </row>
    <row r="127" spans="1:80" x14ac:dyDescent="0.25">
      <c r="A127" s="216">
        <v>207</v>
      </c>
      <c r="B127" s="212">
        <v>447.83333333333331</v>
      </c>
      <c r="C127" s="212">
        <v>5702.833333333333</v>
      </c>
      <c r="D127" s="212">
        <v>38.75</v>
      </c>
      <c r="E127" s="212">
        <v>683.16666666666663</v>
      </c>
      <c r="F127" s="212">
        <v>6.25</v>
      </c>
      <c r="G127" s="212">
        <v>0</v>
      </c>
      <c r="H127" s="212">
        <v>868.5</v>
      </c>
      <c r="I127" s="212">
        <v>273.91666666666669</v>
      </c>
      <c r="J127" s="212">
        <v>1.3333333333333333</v>
      </c>
      <c r="K127" s="212">
        <v>126.41666666666667</v>
      </c>
      <c r="L127" s="212">
        <v>0</v>
      </c>
      <c r="M127" s="212">
        <v>39.666666666666664</v>
      </c>
      <c r="N127" s="212">
        <v>10</v>
      </c>
      <c r="O127" s="212">
        <v>10.583333333333334</v>
      </c>
      <c r="P127" s="212">
        <v>250.91666666666666</v>
      </c>
      <c r="Q127" s="212">
        <v>653.41666666666663</v>
      </c>
      <c r="R127" s="212">
        <v>7546.083333333333</v>
      </c>
      <c r="S127" s="212">
        <v>1150.5833333333333</v>
      </c>
      <c r="T127" s="212">
        <v>14366.666666666668</v>
      </c>
      <c r="U127" s="214">
        <v>13831.308333333334</v>
      </c>
      <c r="V127" s="214">
        <v>13334.591097141629</v>
      </c>
      <c r="W127" s="212">
        <v>16659.666666666668</v>
      </c>
      <c r="X127" s="212">
        <v>757.86659641528058</v>
      </c>
      <c r="Y127" s="212">
        <v>674.77054886721157</v>
      </c>
      <c r="Z127" s="212">
        <v>130.03749999999999</v>
      </c>
      <c r="AA127" s="212">
        <v>103.80972222222222</v>
      </c>
      <c r="AB127" s="212">
        <v>55.34693898778567</v>
      </c>
      <c r="AC127" s="212">
        <v>351.25982871374748</v>
      </c>
      <c r="AD127" s="215">
        <v>60450.460299999999</v>
      </c>
      <c r="AF127" s="169">
        <v>207</v>
      </c>
      <c r="AG127" s="109"/>
      <c r="AH127" s="109"/>
      <c r="AI127" s="109"/>
      <c r="AJ127" s="109"/>
      <c r="AK127" s="223"/>
      <c r="AL127" s="109"/>
      <c r="AM127" s="109"/>
      <c r="AN127" s="109"/>
      <c r="AO127" s="109"/>
      <c r="AP127" s="223"/>
      <c r="AQ127" s="109"/>
      <c r="AR127" s="109"/>
      <c r="AS127" s="109"/>
      <c r="AT127" s="109"/>
      <c r="AU127" s="223"/>
      <c r="AV127" s="169">
        <v>207</v>
      </c>
      <c r="AW127" s="109"/>
      <c r="AX127" s="109"/>
      <c r="AY127" s="109"/>
      <c r="AZ127" s="223"/>
      <c r="BA127" s="109"/>
      <c r="BB127" s="109"/>
      <c r="BC127" s="109"/>
      <c r="BD127" s="109"/>
      <c r="BE127" s="109"/>
      <c r="BF127" s="109"/>
      <c r="BG127" s="109"/>
      <c r="BH127" s="109"/>
      <c r="BI127" s="223"/>
      <c r="BJ127" s="109"/>
      <c r="BK127" s="109"/>
      <c r="BL127" s="109"/>
      <c r="BM127" s="109">
        <v>0</v>
      </c>
      <c r="BO127" s="201">
        <v>0</v>
      </c>
      <c r="BQ127" s="207">
        <v>20</v>
      </c>
      <c r="BR127" s="207">
        <v>4</v>
      </c>
      <c r="BS127" s="207">
        <v>7</v>
      </c>
      <c r="BT127" s="208">
        <v>22.450000000000003</v>
      </c>
      <c r="CB127" s="206">
        <v>207</v>
      </c>
    </row>
    <row r="128" spans="1:80" x14ac:dyDescent="0.25">
      <c r="A128" s="154" t="s">
        <v>73</v>
      </c>
      <c r="B128" s="155">
        <v>53.583333333333336</v>
      </c>
      <c r="C128" s="155">
        <v>871.33333333333337</v>
      </c>
      <c r="D128" s="155">
        <v>3.8333333333333335</v>
      </c>
      <c r="E128" s="155">
        <v>74.916666666666671</v>
      </c>
      <c r="F128" s="155">
        <v>1.3333333333333333</v>
      </c>
      <c r="G128" s="155">
        <v>0</v>
      </c>
      <c r="H128" s="155">
        <v>145.66666666666666</v>
      </c>
      <c r="I128" s="155">
        <v>42.5</v>
      </c>
      <c r="J128" s="155">
        <v>0.16666666666666666</v>
      </c>
      <c r="K128" s="155">
        <v>0</v>
      </c>
      <c r="L128" s="155">
        <v>0</v>
      </c>
      <c r="M128" s="155">
        <v>7.5</v>
      </c>
      <c r="N128" s="155">
        <v>2</v>
      </c>
      <c r="O128" s="155">
        <v>0.83333333333333337</v>
      </c>
      <c r="P128" s="155">
        <v>19.416666666666668</v>
      </c>
      <c r="Q128" s="155">
        <v>62.25</v>
      </c>
      <c r="R128" s="155">
        <v>1185.9166666666667</v>
      </c>
      <c r="S128" s="155">
        <v>120.5</v>
      </c>
      <c r="T128" s="155">
        <v>2162.5833333333335</v>
      </c>
      <c r="U128" s="156">
        <v>2107.9249999999997</v>
      </c>
      <c r="V128" s="156">
        <v>2034.14389103804</v>
      </c>
      <c r="W128" s="155">
        <v>2471.25</v>
      </c>
      <c r="X128" s="155">
        <v>30.833333333333332</v>
      </c>
      <c r="Y128" s="155">
        <v>100.42715723850237</v>
      </c>
      <c r="Z128" s="155">
        <v>335.27083333333331</v>
      </c>
      <c r="AA128" s="155">
        <v>203.0761904761905</v>
      </c>
      <c r="AB128" s="155">
        <v>10.903225806451614</v>
      </c>
      <c r="AC128" s="155">
        <v>9.96505376344086</v>
      </c>
      <c r="AD128" s="157">
        <v>9216.5534000000007</v>
      </c>
      <c r="AF128" s="154" t="s">
        <v>73</v>
      </c>
      <c r="AG128" s="155"/>
      <c r="AH128" s="155"/>
      <c r="AI128" s="155"/>
      <c r="AJ128" s="155"/>
      <c r="AK128" s="166"/>
      <c r="AL128" s="155"/>
      <c r="AM128" s="155"/>
      <c r="AN128" s="155"/>
      <c r="AO128" s="155"/>
      <c r="AP128" s="166"/>
      <c r="AQ128" s="155"/>
      <c r="AR128" s="155"/>
      <c r="AS128" s="155"/>
      <c r="AT128" s="155"/>
      <c r="AU128" s="166"/>
      <c r="AV128" s="154" t="s">
        <v>73</v>
      </c>
      <c r="AW128" s="155"/>
      <c r="AX128" s="155"/>
      <c r="AY128" s="155"/>
      <c r="AZ128" s="166"/>
      <c r="BA128" s="155"/>
      <c r="BB128" s="155"/>
      <c r="BC128" s="155"/>
      <c r="BD128" s="155"/>
      <c r="BE128" s="155"/>
      <c r="BF128" s="155"/>
      <c r="BG128" s="155"/>
      <c r="BH128" s="155"/>
      <c r="BI128" s="166"/>
      <c r="BJ128" s="155"/>
      <c r="BK128" s="155"/>
      <c r="BL128" s="155"/>
      <c r="BM128" s="155">
        <v>0</v>
      </c>
      <c r="BO128" s="201"/>
      <c r="BQ128" s="207"/>
      <c r="BR128" s="207"/>
      <c r="BS128" s="207"/>
      <c r="BT128" s="208"/>
    </row>
    <row r="129" spans="1:80" x14ac:dyDescent="0.25">
      <c r="A129" s="216">
        <v>208</v>
      </c>
      <c r="B129" s="212">
        <v>972.16666666666663</v>
      </c>
      <c r="C129" s="212">
        <v>8820.8333333333339</v>
      </c>
      <c r="D129" s="212">
        <v>103.25</v>
      </c>
      <c r="E129" s="212">
        <v>1197.5</v>
      </c>
      <c r="F129" s="212">
        <v>7.25</v>
      </c>
      <c r="G129" s="212">
        <v>0</v>
      </c>
      <c r="H129" s="212">
        <v>1484.5833333333333</v>
      </c>
      <c r="I129" s="212">
        <v>394.08333333333331</v>
      </c>
      <c r="J129" s="212">
        <v>2.1666666666666665</v>
      </c>
      <c r="K129" s="212">
        <v>86.333333333333329</v>
      </c>
      <c r="L129" s="212">
        <v>0</v>
      </c>
      <c r="M129" s="212">
        <v>61.333333333333336</v>
      </c>
      <c r="N129" s="212">
        <v>7.583333333333333</v>
      </c>
      <c r="O129" s="212">
        <v>14.166666666666666</v>
      </c>
      <c r="P129" s="212">
        <v>216.83333333333334</v>
      </c>
      <c r="Q129" s="212">
        <v>1303.75</v>
      </c>
      <c r="R129" s="212">
        <v>9920.5833333333339</v>
      </c>
      <c r="S129" s="212">
        <v>2393.3333333333335</v>
      </c>
      <c r="T129" s="212">
        <v>20320.416666666672</v>
      </c>
      <c r="U129" s="214">
        <v>19493.5</v>
      </c>
      <c r="V129" s="214">
        <v>18735.73160283688</v>
      </c>
      <c r="W129" s="212">
        <v>24592.416666666672</v>
      </c>
      <c r="X129" s="212">
        <v>995.62721337269397</v>
      </c>
      <c r="Y129" s="212">
        <v>996.36226757186739</v>
      </c>
      <c r="Z129" s="212">
        <v>529.48194444444448</v>
      </c>
      <c r="AA129" s="212">
        <v>284.11785714285713</v>
      </c>
      <c r="AB129" s="212">
        <v>114.31437701632211</v>
      </c>
      <c r="AC129" s="212">
        <v>440.65641817818596</v>
      </c>
      <c r="AD129" s="215">
        <v>84981.563000000009</v>
      </c>
      <c r="AF129" s="169">
        <v>208</v>
      </c>
      <c r="AG129" s="109"/>
      <c r="AH129" s="109"/>
      <c r="AI129" s="109"/>
      <c r="AJ129" s="109"/>
      <c r="AK129" s="223"/>
      <c r="AL129" s="109"/>
      <c r="AM129" s="109"/>
      <c r="AN129" s="109"/>
      <c r="AO129" s="109"/>
      <c r="AP129" s="223"/>
      <c r="AQ129" s="109"/>
      <c r="AR129" s="109"/>
      <c r="AS129" s="109"/>
      <c r="AT129" s="109"/>
      <c r="AU129" s="223"/>
      <c r="AV129" s="169">
        <v>208</v>
      </c>
      <c r="AW129" s="109"/>
      <c r="AX129" s="109"/>
      <c r="AY129" s="109"/>
      <c r="AZ129" s="223"/>
      <c r="BA129" s="109"/>
      <c r="BB129" s="109"/>
      <c r="BC129" s="109"/>
      <c r="BD129" s="109"/>
      <c r="BE129" s="109"/>
      <c r="BF129" s="109"/>
      <c r="BG129" s="109"/>
      <c r="BH129" s="109"/>
      <c r="BI129" s="223"/>
      <c r="BJ129" s="109"/>
      <c r="BK129" s="109"/>
      <c r="BL129" s="109"/>
      <c r="BM129" s="109">
        <v>0</v>
      </c>
      <c r="BO129" s="201">
        <v>0</v>
      </c>
      <c r="BQ129" s="207">
        <v>20</v>
      </c>
      <c r="BR129" s="207">
        <v>4</v>
      </c>
      <c r="BS129" s="207">
        <v>7</v>
      </c>
      <c r="BT129" s="208">
        <v>22.450000000000003</v>
      </c>
      <c r="CB129" s="206">
        <v>208</v>
      </c>
    </row>
    <row r="130" spans="1:80" x14ac:dyDescent="0.25">
      <c r="A130" s="154">
        <v>209</v>
      </c>
      <c r="B130" s="155">
        <v>216.5</v>
      </c>
      <c r="C130" s="155">
        <v>2900.4166666666665</v>
      </c>
      <c r="D130" s="155">
        <v>41.583333333333336</v>
      </c>
      <c r="E130" s="155">
        <v>537.16666666666663</v>
      </c>
      <c r="F130" s="155">
        <v>1.6666666666666667</v>
      </c>
      <c r="G130" s="155">
        <v>0</v>
      </c>
      <c r="H130" s="155">
        <v>612.66666666666663</v>
      </c>
      <c r="I130" s="155">
        <v>170.16666666666666</v>
      </c>
      <c r="J130" s="155">
        <v>1.6666666666666667</v>
      </c>
      <c r="K130" s="155">
        <v>54.166666666666664</v>
      </c>
      <c r="L130" s="155">
        <v>0</v>
      </c>
      <c r="M130" s="155">
        <v>24.5</v>
      </c>
      <c r="N130" s="155">
        <v>4.166666666666667</v>
      </c>
      <c r="O130" s="155">
        <v>4.416666666666667</v>
      </c>
      <c r="P130" s="155">
        <v>84.416666666666671</v>
      </c>
      <c r="Q130" s="155">
        <v>315.75</v>
      </c>
      <c r="R130" s="155">
        <v>3165.9166666666665</v>
      </c>
      <c r="S130" s="155">
        <v>578.25</v>
      </c>
      <c r="T130" s="155">
        <v>6774.0833333333321</v>
      </c>
      <c r="U130" s="156">
        <v>6409.5750000000007</v>
      </c>
      <c r="V130" s="156">
        <v>6152.7726608639578</v>
      </c>
      <c r="W130" s="155">
        <v>8135.1666666666679</v>
      </c>
      <c r="X130" s="155">
        <v>317.21300967339295</v>
      </c>
      <c r="Y130" s="155">
        <v>329.67754248284518</v>
      </c>
      <c r="Z130" s="155">
        <v>198.40694444444443</v>
      </c>
      <c r="AA130" s="155">
        <v>122.6015873015873</v>
      </c>
      <c r="AB130" s="155">
        <v>27.533022609223977</v>
      </c>
      <c r="AC130" s="155">
        <v>144.83999353208449</v>
      </c>
      <c r="AD130" s="157">
        <v>27915.963100000001</v>
      </c>
      <c r="AF130" s="154">
        <v>209</v>
      </c>
      <c r="AG130" s="155"/>
      <c r="AH130" s="155"/>
      <c r="AI130" s="155"/>
      <c r="AJ130" s="155"/>
      <c r="AK130" s="166"/>
      <c r="AL130" s="155"/>
      <c r="AM130" s="155"/>
      <c r="AN130" s="155"/>
      <c r="AO130" s="155"/>
      <c r="AP130" s="166"/>
      <c r="AQ130" s="155"/>
      <c r="AR130" s="155"/>
      <c r="AS130" s="155"/>
      <c r="AT130" s="155"/>
      <c r="AU130" s="166"/>
      <c r="AV130" s="154">
        <v>209</v>
      </c>
      <c r="AW130" s="155"/>
      <c r="AX130" s="155"/>
      <c r="AY130" s="155"/>
      <c r="AZ130" s="166"/>
      <c r="BA130" s="155"/>
      <c r="BB130" s="155"/>
      <c r="BC130" s="155"/>
      <c r="BD130" s="155"/>
      <c r="BE130" s="155"/>
      <c r="BF130" s="155"/>
      <c r="BG130" s="155"/>
      <c r="BH130" s="155"/>
      <c r="BI130" s="166"/>
      <c r="BJ130" s="155"/>
      <c r="BK130" s="155"/>
      <c r="BL130" s="155"/>
      <c r="BM130" s="155">
        <v>0</v>
      </c>
      <c r="BO130" s="201">
        <v>0</v>
      </c>
      <c r="BQ130" s="207">
        <v>20</v>
      </c>
      <c r="BR130" s="207">
        <v>4</v>
      </c>
      <c r="BS130" s="207">
        <v>7</v>
      </c>
      <c r="BT130" s="208">
        <v>22.450000000000003</v>
      </c>
      <c r="CB130" s="206">
        <v>209</v>
      </c>
    </row>
    <row r="131" spans="1:80" x14ac:dyDescent="0.25">
      <c r="A131" s="216" t="s">
        <v>74</v>
      </c>
      <c r="B131" s="212">
        <v>58.166666666666664</v>
      </c>
      <c r="C131" s="212">
        <v>1106.8333333333333</v>
      </c>
      <c r="D131" s="212">
        <v>19.666666666666668</v>
      </c>
      <c r="E131" s="212">
        <v>533.5</v>
      </c>
      <c r="F131" s="212">
        <v>0.5</v>
      </c>
      <c r="G131" s="212">
        <v>0</v>
      </c>
      <c r="H131" s="212">
        <v>199.58333333333334</v>
      </c>
      <c r="I131" s="212">
        <v>66.75</v>
      </c>
      <c r="J131" s="212">
        <v>1.3333333333333333</v>
      </c>
      <c r="K131" s="212">
        <v>13.083333333333334</v>
      </c>
      <c r="L131" s="212">
        <v>0</v>
      </c>
      <c r="M131" s="212">
        <v>13.583333333333334</v>
      </c>
      <c r="N131" s="212">
        <v>1</v>
      </c>
      <c r="O131" s="212">
        <v>0.91666666666666663</v>
      </c>
      <c r="P131" s="212">
        <v>25.083333333333332</v>
      </c>
      <c r="Q131" s="212">
        <v>94.666666666666671</v>
      </c>
      <c r="R131" s="212">
        <v>1186.9166666666667</v>
      </c>
      <c r="S131" s="212">
        <v>173.41666666666666</v>
      </c>
      <c r="T131" s="212">
        <v>2881.833333333333</v>
      </c>
      <c r="U131" s="214">
        <v>2549.1916666666671</v>
      </c>
      <c r="V131" s="214">
        <v>2440.1620482126223</v>
      </c>
      <c r="W131" s="212">
        <v>3321.583333333333</v>
      </c>
      <c r="X131" s="212">
        <v>132.19365681991542</v>
      </c>
      <c r="Y131" s="212">
        <v>134.55923095924962</v>
      </c>
      <c r="Z131" s="212">
        <v>81.54027777777776</v>
      </c>
      <c r="AA131" s="212">
        <v>42.806944444444447</v>
      </c>
      <c r="AB131" s="212">
        <v>8.3169186553339873</v>
      </c>
      <c r="AC131" s="212">
        <v>61.938369082290713</v>
      </c>
      <c r="AD131" s="215">
        <v>11077.564899999999</v>
      </c>
      <c r="AF131" s="169" t="s">
        <v>74</v>
      </c>
      <c r="AG131" s="109"/>
      <c r="AH131" s="109"/>
      <c r="AI131" s="109"/>
      <c r="AJ131" s="109"/>
      <c r="AK131" s="223"/>
      <c r="AL131" s="109"/>
      <c r="AM131" s="109"/>
      <c r="AN131" s="109"/>
      <c r="AO131" s="109"/>
      <c r="AP131" s="223"/>
      <c r="AQ131" s="109"/>
      <c r="AR131" s="109"/>
      <c r="AS131" s="109"/>
      <c r="AT131" s="109"/>
      <c r="AU131" s="223"/>
      <c r="AV131" s="169" t="s">
        <v>74</v>
      </c>
      <c r="AW131" s="109"/>
      <c r="AX131" s="109"/>
      <c r="AY131" s="109"/>
      <c r="AZ131" s="223"/>
      <c r="BA131" s="109"/>
      <c r="BB131" s="109"/>
      <c r="BC131" s="109"/>
      <c r="BD131" s="109"/>
      <c r="BE131" s="109"/>
      <c r="BF131" s="109"/>
      <c r="BG131" s="109"/>
      <c r="BH131" s="109"/>
      <c r="BI131" s="223"/>
      <c r="BJ131" s="109"/>
      <c r="BK131" s="109"/>
      <c r="BL131" s="109"/>
      <c r="BM131" s="109">
        <v>0</v>
      </c>
      <c r="BO131" s="201">
        <v>0</v>
      </c>
      <c r="BQ131" s="207">
        <v>20</v>
      </c>
      <c r="BR131" s="207">
        <v>4</v>
      </c>
      <c r="BS131" s="207">
        <v>7</v>
      </c>
      <c r="BT131" s="208">
        <v>22.450000000000003</v>
      </c>
      <c r="CB131" s="206" t="s">
        <v>74</v>
      </c>
    </row>
    <row r="132" spans="1:80" x14ac:dyDescent="0.25">
      <c r="A132" s="154">
        <v>210</v>
      </c>
      <c r="B132" s="155">
        <v>15600.083333333334</v>
      </c>
      <c r="C132" s="155">
        <v>31319.583333333332</v>
      </c>
      <c r="D132" s="155">
        <v>1993.4166666666667</v>
      </c>
      <c r="E132" s="155">
        <v>3535.5</v>
      </c>
      <c r="F132" s="155">
        <v>41.333333333333336</v>
      </c>
      <c r="G132" s="155">
        <v>0.75</v>
      </c>
      <c r="H132" s="155">
        <v>4953.666666666667</v>
      </c>
      <c r="I132" s="155">
        <v>985.5</v>
      </c>
      <c r="J132" s="155">
        <v>11.666666666666666</v>
      </c>
      <c r="K132" s="155">
        <v>555.25</v>
      </c>
      <c r="L132" s="155">
        <v>0</v>
      </c>
      <c r="M132" s="155">
        <v>623</v>
      </c>
      <c r="N132" s="155">
        <v>293.25</v>
      </c>
      <c r="O132" s="155">
        <v>1046.5</v>
      </c>
      <c r="P132" s="155">
        <v>2271.5</v>
      </c>
      <c r="Q132" s="155">
        <v>17905.166666666668</v>
      </c>
      <c r="R132" s="155">
        <v>36652</v>
      </c>
      <c r="S132" s="155">
        <v>36545.166666666664</v>
      </c>
      <c r="T132" s="155">
        <v>75303.083333333328</v>
      </c>
      <c r="U132" s="156">
        <v>72046.033333333311</v>
      </c>
      <c r="V132" s="156">
        <v>69559.509386918813</v>
      </c>
      <c r="W132" s="155">
        <v>117788.16666666666</v>
      </c>
      <c r="X132" s="155">
        <v>4645.4777481830397</v>
      </c>
      <c r="Y132" s="155">
        <v>4774.0943733581144</v>
      </c>
      <c r="Z132" s="155">
        <v>2670.7791666666667</v>
      </c>
      <c r="AA132" s="155">
        <v>1732.6246031746034</v>
      </c>
      <c r="AB132" s="155">
        <v>1745.7979873101724</v>
      </c>
      <c r="AC132" s="155">
        <v>1449.8398804364338</v>
      </c>
      <c r="AD132" s="157">
        <v>315318.06180000002</v>
      </c>
      <c r="AF132" s="154">
        <v>210</v>
      </c>
      <c r="AG132" s="155"/>
      <c r="AH132" s="155"/>
      <c r="AI132" s="155"/>
      <c r="AJ132" s="155"/>
      <c r="AK132" s="166"/>
      <c r="AL132" s="155"/>
      <c r="AM132" s="155"/>
      <c r="AN132" s="155"/>
      <c r="AO132" s="155"/>
      <c r="AP132" s="166"/>
      <c r="AQ132" s="155"/>
      <c r="AR132" s="155"/>
      <c r="AS132" s="155"/>
      <c r="AT132" s="155"/>
      <c r="AU132" s="166"/>
      <c r="AV132" s="154">
        <v>210</v>
      </c>
      <c r="AW132" s="155"/>
      <c r="AX132" s="155"/>
      <c r="AY132" s="155"/>
      <c r="AZ132" s="166"/>
      <c r="BA132" s="155"/>
      <c r="BB132" s="155"/>
      <c r="BC132" s="155"/>
      <c r="BD132" s="155"/>
      <c r="BE132" s="155"/>
      <c r="BF132" s="155"/>
      <c r="BG132" s="155"/>
      <c r="BH132" s="155"/>
      <c r="BI132" s="166"/>
      <c r="BJ132" s="155"/>
      <c r="BK132" s="155"/>
      <c r="BL132" s="155"/>
      <c r="BM132" s="155">
        <v>0</v>
      </c>
      <c r="BO132" s="201">
        <v>0</v>
      </c>
      <c r="BQ132" s="207">
        <v>20</v>
      </c>
      <c r="BR132" s="207">
        <v>4</v>
      </c>
      <c r="BS132" s="207">
        <v>7</v>
      </c>
      <c r="BT132" s="208">
        <v>22.450000000000003</v>
      </c>
      <c r="CB132" s="206">
        <v>210</v>
      </c>
    </row>
    <row r="133" spans="1:80" x14ac:dyDescent="0.25">
      <c r="A133" s="216" t="s">
        <v>75</v>
      </c>
      <c r="B133" s="212">
        <v>544.91666666666663</v>
      </c>
      <c r="C133" s="212">
        <v>882.75</v>
      </c>
      <c r="D133" s="212">
        <v>27</v>
      </c>
      <c r="E133" s="212">
        <v>29.25</v>
      </c>
      <c r="F133" s="212">
        <v>0.16666666666666666</v>
      </c>
      <c r="G133" s="212">
        <v>0</v>
      </c>
      <c r="H133" s="212">
        <v>90.916666666666671</v>
      </c>
      <c r="I133" s="212">
        <v>15.333333333333334</v>
      </c>
      <c r="J133" s="212">
        <v>0.16666666666666666</v>
      </c>
      <c r="K133" s="212">
        <v>117.5</v>
      </c>
      <c r="L133" s="212">
        <v>0</v>
      </c>
      <c r="M133" s="212">
        <v>10.416666666666666</v>
      </c>
      <c r="N133" s="212">
        <v>1.3333333333333333</v>
      </c>
      <c r="O133" s="212">
        <v>11.166666666666666</v>
      </c>
      <c r="P133" s="212">
        <v>19.25</v>
      </c>
      <c r="Q133" s="212">
        <v>626.41666666666663</v>
      </c>
      <c r="R133" s="212">
        <v>1055.75</v>
      </c>
      <c r="S133" s="212">
        <v>1209.5</v>
      </c>
      <c r="T133" s="212">
        <v>2116.583333333333</v>
      </c>
      <c r="U133" s="214">
        <v>2089.4083333333333</v>
      </c>
      <c r="V133" s="214">
        <v>2024.0459136757652</v>
      </c>
      <c r="W133" s="212">
        <v>3432.3333333333335</v>
      </c>
      <c r="X133" s="212">
        <v>206.88977272727274</v>
      </c>
      <c r="Y133" s="212">
        <v>138.91877617903421</v>
      </c>
      <c r="Z133" s="212">
        <v>20.75</v>
      </c>
      <c r="AA133" s="212">
        <v>8.8333333333333339</v>
      </c>
      <c r="AB133" s="212">
        <v>71.826893939393941</v>
      </c>
      <c r="AC133" s="212">
        <v>67.531439393939394</v>
      </c>
      <c r="AD133" s="215">
        <v>9173.2056000000011</v>
      </c>
      <c r="AF133" s="169" t="s">
        <v>75</v>
      </c>
      <c r="AG133" s="109"/>
      <c r="AH133" s="109"/>
      <c r="AI133" s="109"/>
      <c r="AJ133" s="109"/>
      <c r="AK133" s="223"/>
      <c r="AL133" s="109"/>
      <c r="AM133" s="109"/>
      <c r="AN133" s="109"/>
      <c r="AO133" s="109"/>
      <c r="AP133" s="223"/>
      <c r="AQ133" s="109"/>
      <c r="AR133" s="109"/>
      <c r="AS133" s="109"/>
      <c r="AT133" s="109"/>
      <c r="AU133" s="223"/>
      <c r="AV133" s="169" t="s">
        <v>75</v>
      </c>
      <c r="AW133" s="109"/>
      <c r="AX133" s="109"/>
      <c r="AY133" s="109"/>
      <c r="AZ133" s="223"/>
      <c r="BA133" s="109"/>
      <c r="BB133" s="109"/>
      <c r="BC133" s="109"/>
      <c r="BD133" s="109"/>
      <c r="BE133" s="109"/>
      <c r="BF133" s="109"/>
      <c r="BG133" s="109"/>
      <c r="BH133" s="109"/>
      <c r="BI133" s="223"/>
      <c r="BJ133" s="109"/>
      <c r="BK133" s="109"/>
      <c r="BL133" s="109"/>
      <c r="BM133" s="109">
        <v>0</v>
      </c>
      <c r="BO133" s="201">
        <v>0</v>
      </c>
      <c r="BQ133" s="207">
        <v>19</v>
      </c>
      <c r="BR133" s="207">
        <v>31</v>
      </c>
      <c r="BS133" s="207">
        <v>31</v>
      </c>
      <c r="BT133" s="208">
        <v>22.450000000000003</v>
      </c>
      <c r="CB133" s="206" t="s">
        <v>75</v>
      </c>
    </row>
    <row r="134" spans="1:80" x14ac:dyDescent="0.25">
      <c r="A134" s="154" t="s">
        <v>76</v>
      </c>
      <c r="B134" s="155">
        <v>314.08333333333331</v>
      </c>
      <c r="C134" s="155">
        <v>1191.0833333333333</v>
      </c>
      <c r="D134" s="155">
        <v>69.75</v>
      </c>
      <c r="E134" s="155">
        <v>233</v>
      </c>
      <c r="F134" s="155">
        <v>0.75</v>
      </c>
      <c r="G134" s="155">
        <v>0.16666666666666666</v>
      </c>
      <c r="H134" s="155">
        <v>35.916666666666664</v>
      </c>
      <c r="I134" s="155">
        <v>11</v>
      </c>
      <c r="J134" s="155">
        <v>0.41666666666666669</v>
      </c>
      <c r="K134" s="155">
        <v>0.16666666666666666</v>
      </c>
      <c r="L134" s="155">
        <v>0</v>
      </c>
      <c r="M134" s="155">
        <v>20.75</v>
      </c>
      <c r="N134" s="155">
        <v>7.5</v>
      </c>
      <c r="O134" s="155">
        <v>87.416666666666671</v>
      </c>
      <c r="P134" s="155">
        <v>327.16666666666669</v>
      </c>
      <c r="Q134" s="155">
        <v>467</v>
      </c>
      <c r="R134" s="155">
        <v>1866.0833333333333</v>
      </c>
      <c r="S134" s="155">
        <v>938.25</v>
      </c>
      <c r="T134" s="155">
        <v>3646.916666666667</v>
      </c>
      <c r="U134" s="156">
        <v>3343.5333333333328</v>
      </c>
      <c r="V134" s="156">
        <v>3231.2423677913898</v>
      </c>
      <c r="W134" s="155">
        <v>4632.25</v>
      </c>
      <c r="X134" s="155">
        <v>239.7932015239295</v>
      </c>
      <c r="Y134" s="155">
        <v>187.74587593041713</v>
      </c>
      <c r="Z134" s="155">
        <v>0</v>
      </c>
      <c r="AA134" s="155">
        <v>17.833333333333332</v>
      </c>
      <c r="AB134" s="155">
        <v>49.304222399295334</v>
      </c>
      <c r="AC134" s="155">
        <v>95.244489562317085</v>
      </c>
      <c r="AD134" s="157">
        <v>14644.1911</v>
      </c>
      <c r="AF134" s="154" t="s">
        <v>76</v>
      </c>
      <c r="AG134" s="155"/>
      <c r="AH134" s="155"/>
      <c r="AI134" s="155"/>
      <c r="AJ134" s="155"/>
      <c r="AK134" s="166"/>
      <c r="AL134" s="155"/>
      <c r="AM134" s="155"/>
      <c r="AN134" s="155"/>
      <c r="AO134" s="155"/>
      <c r="AP134" s="166"/>
      <c r="AQ134" s="155"/>
      <c r="AR134" s="155"/>
      <c r="AS134" s="155"/>
      <c r="AT134" s="155"/>
      <c r="AU134" s="166"/>
      <c r="AV134" s="154" t="s">
        <v>76</v>
      </c>
      <c r="AW134" s="155"/>
      <c r="AX134" s="155"/>
      <c r="AY134" s="155"/>
      <c r="AZ134" s="166"/>
      <c r="BA134" s="155"/>
      <c r="BB134" s="155"/>
      <c r="BC134" s="155"/>
      <c r="BD134" s="155"/>
      <c r="BE134" s="155"/>
      <c r="BF134" s="155"/>
      <c r="BG134" s="155"/>
      <c r="BH134" s="155"/>
      <c r="BI134" s="166"/>
      <c r="BJ134" s="155"/>
      <c r="BK134" s="155"/>
      <c r="BL134" s="155"/>
      <c r="BM134" s="155">
        <v>0</v>
      </c>
      <c r="BO134" s="201">
        <v>0</v>
      </c>
      <c r="BQ134" s="207">
        <v>15</v>
      </c>
      <c r="BR134" s="207">
        <v>31</v>
      </c>
      <c r="BS134" s="207">
        <v>31</v>
      </c>
      <c r="BT134" s="208">
        <v>22.450000000000003</v>
      </c>
      <c r="CB134" s="206" t="s">
        <v>76</v>
      </c>
    </row>
    <row r="135" spans="1:80" x14ac:dyDescent="0.25">
      <c r="A135" s="216">
        <v>211</v>
      </c>
      <c r="B135" s="212">
        <v>9485.25</v>
      </c>
      <c r="C135" s="212">
        <v>19966.5</v>
      </c>
      <c r="D135" s="212">
        <v>795.16666666666663</v>
      </c>
      <c r="E135" s="212">
        <v>2064.5833333333335</v>
      </c>
      <c r="F135" s="212">
        <v>9.5833333333333339</v>
      </c>
      <c r="G135" s="212">
        <v>0</v>
      </c>
      <c r="H135" s="212">
        <v>3463.6666666666665</v>
      </c>
      <c r="I135" s="212">
        <v>570.83333333333337</v>
      </c>
      <c r="J135" s="212">
        <v>4.083333333333333</v>
      </c>
      <c r="K135" s="212">
        <v>334.83333333333331</v>
      </c>
      <c r="L135" s="212">
        <v>0</v>
      </c>
      <c r="M135" s="212">
        <v>406.25</v>
      </c>
      <c r="N135" s="212">
        <v>118.91666666666667</v>
      </c>
      <c r="O135" s="212">
        <v>608.08333333333337</v>
      </c>
      <c r="P135" s="212">
        <v>1456.4166666666667</v>
      </c>
      <c r="Q135" s="212">
        <v>10646.333333333334</v>
      </c>
      <c r="R135" s="212">
        <v>23424.166666666668</v>
      </c>
      <c r="S135" s="212">
        <v>21534.833333333332</v>
      </c>
      <c r="T135" s="212">
        <v>47785.333333333328</v>
      </c>
      <c r="U135" s="214">
        <v>45818.375</v>
      </c>
      <c r="V135" s="214">
        <v>44226.127671108254</v>
      </c>
      <c r="W135" s="212">
        <v>73354.666666666672</v>
      </c>
      <c r="X135" s="212">
        <v>2934.176144701345</v>
      </c>
      <c r="Y135" s="212">
        <v>2971.6525736771655</v>
      </c>
      <c r="Z135" s="212">
        <v>1497.7375</v>
      </c>
      <c r="AA135" s="212">
        <v>1044.0121031746032</v>
      </c>
      <c r="AB135" s="212">
        <v>1028.2534613047769</v>
      </c>
      <c r="AC135" s="212">
        <v>952.96134169828406</v>
      </c>
      <c r="AD135" s="215">
        <v>200475.93720000001</v>
      </c>
      <c r="AF135" s="169">
        <v>211</v>
      </c>
      <c r="AG135" s="109"/>
      <c r="AH135" s="109"/>
      <c r="AI135" s="109"/>
      <c r="AJ135" s="109"/>
      <c r="AK135" s="223"/>
      <c r="AL135" s="109"/>
      <c r="AM135" s="109"/>
      <c r="AN135" s="109"/>
      <c r="AO135" s="109"/>
      <c r="AP135" s="223"/>
      <c r="AQ135" s="109"/>
      <c r="AR135" s="109"/>
      <c r="AS135" s="109"/>
      <c r="AT135" s="109"/>
      <c r="AU135" s="223"/>
      <c r="AV135" s="169">
        <v>211</v>
      </c>
      <c r="AW135" s="109"/>
      <c r="AX135" s="109"/>
      <c r="AY135" s="109"/>
      <c r="AZ135" s="223"/>
      <c r="BA135" s="109"/>
      <c r="BB135" s="109"/>
      <c r="BC135" s="109"/>
      <c r="BD135" s="109"/>
      <c r="BE135" s="109"/>
      <c r="BF135" s="109"/>
      <c r="BG135" s="109"/>
      <c r="BH135" s="109"/>
      <c r="BI135" s="223"/>
      <c r="BJ135" s="109"/>
      <c r="BK135" s="109"/>
      <c r="BL135" s="109"/>
      <c r="BM135" s="109">
        <v>0</v>
      </c>
      <c r="BO135" s="201">
        <v>0</v>
      </c>
      <c r="BQ135" s="207">
        <v>20</v>
      </c>
      <c r="BR135" s="207">
        <v>4</v>
      </c>
      <c r="BS135" s="207">
        <v>7</v>
      </c>
      <c r="BT135" s="208">
        <v>22.450000000000003</v>
      </c>
      <c r="CB135" s="206">
        <v>211</v>
      </c>
    </row>
    <row r="136" spans="1:80" x14ac:dyDescent="0.25">
      <c r="A136" s="154">
        <v>212</v>
      </c>
      <c r="B136" s="155">
        <v>45926.333333333336</v>
      </c>
      <c r="C136" s="155">
        <v>89713.25</v>
      </c>
      <c r="D136" s="155">
        <v>4125.583333333333</v>
      </c>
      <c r="E136" s="155">
        <v>10406.833333333334</v>
      </c>
      <c r="F136" s="155">
        <v>80.916666666666671</v>
      </c>
      <c r="G136" s="155">
        <v>0</v>
      </c>
      <c r="H136" s="155">
        <v>17049.416666666668</v>
      </c>
      <c r="I136" s="155">
        <v>3568</v>
      </c>
      <c r="J136" s="155">
        <v>36.5</v>
      </c>
      <c r="K136" s="155">
        <v>1802.5</v>
      </c>
      <c r="L136" s="155">
        <v>0</v>
      </c>
      <c r="M136" s="155">
        <v>2044.5833333333333</v>
      </c>
      <c r="N136" s="155">
        <v>411.75</v>
      </c>
      <c r="O136" s="155">
        <v>2605</v>
      </c>
      <c r="P136" s="155">
        <v>4864.916666666667</v>
      </c>
      <c r="Q136" s="155">
        <v>49920.583333333336</v>
      </c>
      <c r="R136" s="155">
        <v>96707.583333333328</v>
      </c>
      <c r="S136" s="155">
        <v>102577.5</v>
      </c>
      <c r="T136" s="155">
        <v>206068.83333333331</v>
      </c>
      <c r="U136" s="156">
        <v>197392.27500000002</v>
      </c>
      <c r="V136" s="156">
        <v>190327.9252365499</v>
      </c>
      <c r="W136" s="155">
        <v>329263.75</v>
      </c>
      <c r="X136" s="155">
        <v>12486.944542185503</v>
      </c>
      <c r="Y136" s="155">
        <v>13345.243484530738</v>
      </c>
      <c r="Z136" s="155">
        <v>10027.890277777777</v>
      </c>
      <c r="AA136" s="155">
        <v>4812.1498015873012</v>
      </c>
      <c r="AB136" s="155">
        <v>4896.5735607959296</v>
      </c>
      <c r="AC136" s="155">
        <v>3795.1854906947869</v>
      </c>
      <c r="AD136" s="157">
        <v>862942.40200000012</v>
      </c>
      <c r="AF136" s="154">
        <v>212</v>
      </c>
      <c r="AG136" s="155"/>
      <c r="AH136" s="155"/>
      <c r="AI136" s="155"/>
      <c r="AJ136" s="155"/>
      <c r="AK136" s="166"/>
      <c r="AL136" s="155"/>
      <c r="AM136" s="155"/>
      <c r="AN136" s="155"/>
      <c r="AO136" s="155"/>
      <c r="AP136" s="166"/>
      <c r="AQ136" s="155"/>
      <c r="AR136" s="155"/>
      <c r="AS136" s="155"/>
      <c r="AT136" s="155"/>
      <c r="AU136" s="166"/>
      <c r="AV136" s="154">
        <v>212</v>
      </c>
      <c r="AW136" s="155"/>
      <c r="AX136" s="155"/>
      <c r="AY136" s="155"/>
      <c r="AZ136" s="166"/>
      <c r="BA136" s="155"/>
      <c r="BB136" s="155"/>
      <c r="BC136" s="155"/>
      <c r="BD136" s="155"/>
      <c r="BE136" s="155"/>
      <c r="BF136" s="155"/>
      <c r="BG136" s="155"/>
      <c r="BH136" s="155"/>
      <c r="BI136" s="166"/>
      <c r="BJ136" s="155"/>
      <c r="BK136" s="155"/>
      <c r="BL136" s="155"/>
      <c r="BM136" s="155">
        <v>0</v>
      </c>
      <c r="BO136" s="201">
        <v>0</v>
      </c>
      <c r="BQ136" s="207">
        <v>20</v>
      </c>
      <c r="BR136" s="207">
        <v>4</v>
      </c>
      <c r="BS136" s="207">
        <v>7</v>
      </c>
      <c r="BT136" s="208">
        <v>22.450000000000003</v>
      </c>
      <c r="CB136" s="206">
        <v>212</v>
      </c>
    </row>
    <row r="137" spans="1:80" x14ac:dyDescent="0.25">
      <c r="A137" s="216" t="s">
        <v>77</v>
      </c>
      <c r="B137" s="212">
        <v>772.5</v>
      </c>
      <c r="C137" s="212">
        <v>2500</v>
      </c>
      <c r="D137" s="212">
        <v>78.916666666666671</v>
      </c>
      <c r="E137" s="212">
        <v>227.91666666666666</v>
      </c>
      <c r="F137" s="212">
        <v>1.1666666666666667</v>
      </c>
      <c r="G137" s="212">
        <v>0</v>
      </c>
      <c r="H137" s="212">
        <v>282.91666666666669</v>
      </c>
      <c r="I137" s="212">
        <v>48.916666666666664</v>
      </c>
      <c r="J137" s="212">
        <v>0.33333333333333331</v>
      </c>
      <c r="K137" s="212">
        <v>17</v>
      </c>
      <c r="L137" s="212">
        <v>0</v>
      </c>
      <c r="M137" s="212">
        <v>29.416666666666668</v>
      </c>
      <c r="N137" s="212">
        <v>10.083333333333334</v>
      </c>
      <c r="O137" s="212">
        <v>36.75</v>
      </c>
      <c r="P137" s="212">
        <v>138.83333333333334</v>
      </c>
      <c r="Q137" s="212">
        <v>933.75</v>
      </c>
      <c r="R137" s="212">
        <v>2632.8333333333335</v>
      </c>
      <c r="S137" s="212">
        <v>1821.9166666666667</v>
      </c>
      <c r="T137" s="212">
        <v>5557.5833333333339</v>
      </c>
      <c r="U137" s="214">
        <v>5351.416666666667</v>
      </c>
      <c r="V137" s="214">
        <v>5147.4516419514293</v>
      </c>
      <c r="W137" s="212">
        <v>7711.3333333333321</v>
      </c>
      <c r="X137" s="212">
        <v>370.65394249787846</v>
      </c>
      <c r="Y137" s="212">
        <v>312.50041362019749</v>
      </c>
      <c r="Z137" s="212">
        <v>36.166666666666664</v>
      </c>
      <c r="AA137" s="212">
        <v>0</v>
      </c>
      <c r="AB137" s="212">
        <v>87.909801224074684</v>
      </c>
      <c r="AC137" s="212">
        <v>141.3720706369019</v>
      </c>
      <c r="AD137" s="215">
        <v>23346.602699999996</v>
      </c>
      <c r="AE137" s="106"/>
      <c r="AF137" s="169" t="s">
        <v>77</v>
      </c>
      <c r="AG137" s="109"/>
      <c r="AH137" s="109"/>
      <c r="AI137" s="109"/>
      <c r="AJ137" s="109"/>
      <c r="AK137" s="223"/>
      <c r="AL137" s="109"/>
      <c r="AM137" s="109"/>
      <c r="AN137" s="109"/>
      <c r="AO137" s="109"/>
      <c r="AP137" s="223"/>
      <c r="AQ137" s="109"/>
      <c r="AR137" s="109"/>
      <c r="AS137" s="109"/>
      <c r="AT137" s="109"/>
      <c r="AU137" s="223"/>
      <c r="AV137" s="169" t="s">
        <v>77</v>
      </c>
      <c r="AW137" s="109"/>
      <c r="AX137" s="109"/>
      <c r="AY137" s="109"/>
      <c r="AZ137" s="223"/>
      <c r="BA137" s="109"/>
      <c r="BB137" s="109"/>
      <c r="BC137" s="109"/>
      <c r="BD137" s="109"/>
      <c r="BE137" s="109"/>
      <c r="BF137" s="109"/>
      <c r="BG137" s="109"/>
      <c r="BH137" s="109"/>
      <c r="BI137" s="223"/>
      <c r="BJ137" s="109"/>
      <c r="BK137" s="109"/>
      <c r="BL137" s="109"/>
      <c r="BM137" s="109">
        <v>0</v>
      </c>
      <c r="BO137" s="201">
        <v>0</v>
      </c>
      <c r="BQ137" s="207">
        <v>19</v>
      </c>
      <c r="BR137" s="207">
        <v>1</v>
      </c>
      <c r="BS137" s="207">
        <v>31</v>
      </c>
      <c r="BT137" s="208">
        <v>22.450000000000003</v>
      </c>
      <c r="CB137" s="206" t="s">
        <v>77</v>
      </c>
    </row>
    <row r="138" spans="1:80" x14ac:dyDescent="0.25">
      <c r="A138" s="154">
        <v>213</v>
      </c>
      <c r="B138" s="155">
        <v>13128</v>
      </c>
      <c r="C138" s="155">
        <v>27509.333333333332</v>
      </c>
      <c r="D138" s="155">
        <v>1068</v>
      </c>
      <c r="E138" s="155">
        <v>3243.75</v>
      </c>
      <c r="F138" s="155">
        <v>29.5</v>
      </c>
      <c r="G138" s="155">
        <v>0.66666666666666663</v>
      </c>
      <c r="H138" s="155">
        <v>7209.333333333333</v>
      </c>
      <c r="I138" s="155">
        <v>1369.0833333333333</v>
      </c>
      <c r="J138" s="155">
        <v>27.333333333333332</v>
      </c>
      <c r="K138" s="155">
        <v>730.41666666666663</v>
      </c>
      <c r="L138" s="155">
        <v>0</v>
      </c>
      <c r="M138" s="155">
        <v>1775.1666666666667</v>
      </c>
      <c r="N138" s="155">
        <v>114.25</v>
      </c>
      <c r="O138" s="155">
        <v>390.91666666666669</v>
      </c>
      <c r="P138" s="155">
        <v>791.33333333333337</v>
      </c>
      <c r="Q138" s="155">
        <v>15378.5</v>
      </c>
      <c r="R138" s="155">
        <v>32881.583333333336</v>
      </c>
      <c r="S138" s="155">
        <v>29965.416666666668</v>
      </c>
      <c r="T138" s="155">
        <v>67102.666666666672</v>
      </c>
      <c r="U138" s="156">
        <v>64760.75</v>
      </c>
      <c r="V138" s="156">
        <v>62616.159104663653</v>
      </c>
      <c r="W138" s="155">
        <v>105647.16666666666</v>
      </c>
      <c r="X138" s="155">
        <v>3802.4338837046507</v>
      </c>
      <c r="Y138" s="155">
        <v>4279.4692640054627</v>
      </c>
      <c r="Z138" s="155">
        <v>3605.6999999999994</v>
      </c>
      <c r="AA138" s="155">
        <v>2024.9571428571428</v>
      </c>
      <c r="AB138" s="155">
        <v>1429.5235469272657</v>
      </c>
      <c r="AC138" s="155">
        <v>1186.4551683886925</v>
      </c>
      <c r="AD138" s="157">
        <v>283705.4215</v>
      </c>
      <c r="AF138" s="154">
        <v>213</v>
      </c>
      <c r="AG138" s="155"/>
      <c r="AH138" s="155"/>
      <c r="AI138" s="155"/>
      <c r="AJ138" s="155"/>
      <c r="AK138" s="166"/>
      <c r="AL138" s="155"/>
      <c r="AM138" s="155"/>
      <c r="AN138" s="155"/>
      <c r="AO138" s="155"/>
      <c r="AP138" s="166"/>
      <c r="AQ138" s="155"/>
      <c r="AR138" s="155"/>
      <c r="AS138" s="155"/>
      <c r="AT138" s="155"/>
      <c r="AU138" s="166"/>
      <c r="AV138" s="154">
        <v>213</v>
      </c>
      <c r="AW138" s="155"/>
      <c r="AX138" s="155"/>
      <c r="AY138" s="155"/>
      <c r="AZ138" s="166"/>
      <c r="BA138" s="155"/>
      <c r="BB138" s="155"/>
      <c r="BC138" s="155"/>
      <c r="BD138" s="155"/>
      <c r="BE138" s="155"/>
      <c r="BF138" s="155"/>
      <c r="BG138" s="155"/>
      <c r="BH138" s="155"/>
      <c r="BI138" s="166"/>
      <c r="BJ138" s="155"/>
      <c r="BK138" s="155"/>
      <c r="BL138" s="155"/>
      <c r="BM138" s="155">
        <v>0</v>
      </c>
      <c r="BO138" s="201">
        <v>0</v>
      </c>
      <c r="BQ138" s="207">
        <v>20</v>
      </c>
      <c r="BR138" s="207">
        <v>4</v>
      </c>
      <c r="BS138" s="207">
        <v>7</v>
      </c>
      <c r="BT138" s="208">
        <v>22.450000000000003</v>
      </c>
      <c r="CB138" s="206">
        <v>213</v>
      </c>
    </row>
    <row r="139" spans="1:80" x14ac:dyDescent="0.25">
      <c r="A139" s="216" t="s">
        <v>78</v>
      </c>
      <c r="B139" s="212">
        <v>3154.8333333333335</v>
      </c>
      <c r="C139" s="212">
        <v>5580.666666666667</v>
      </c>
      <c r="D139" s="212">
        <v>303.25</v>
      </c>
      <c r="E139" s="212">
        <v>752.66666666666663</v>
      </c>
      <c r="F139" s="212">
        <v>3.0833333333333335</v>
      </c>
      <c r="G139" s="212">
        <v>0</v>
      </c>
      <c r="H139" s="212">
        <v>1045.4166666666667</v>
      </c>
      <c r="I139" s="212">
        <v>220.83333333333334</v>
      </c>
      <c r="J139" s="212">
        <v>2</v>
      </c>
      <c r="K139" s="212">
        <v>101.83333333333333</v>
      </c>
      <c r="L139" s="212">
        <v>0</v>
      </c>
      <c r="M139" s="212">
        <v>72.25</v>
      </c>
      <c r="N139" s="212">
        <v>14.833333333333334</v>
      </c>
      <c r="O139" s="212">
        <v>94.083333333333329</v>
      </c>
      <c r="P139" s="212">
        <v>193.58333333333334</v>
      </c>
      <c r="Q139" s="212">
        <v>4199.833333333333</v>
      </c>
      <c r="R139" s="212">
        <v>7837.833333333333</v>
      </c>
      <c r="S139" s="212">
        <v>7752</v>
      </c>
      <c r="T139" s="212">
        <v>14558.75</v>
      </c>
      <c r="U139" s="214">
        <v>14010.358333333332</v>
      </c>
      <c r="V139" s="214">
        <v>13585.128373020993</v>
      </c>
      <c r="W139" s="212">
        <v>23577</v>
      </c>
      <c r="X139" s="212">
        <v>1135.5837741587168</v>
      </c>
      <c r="Y139" s="212">
        <v>954.00738375407047</v>
      </c>
      <c r="Z139" s="212">
        <v>20.833333333333332</v>
      </c>
      <c r="AA139" s="212">
        <v>0</v>
      </c>
      <c r="AB139" s="212">
        <v>373.83880253994676</v>
      </c>
      <c r="AC139" s="212">
        <v>380.87248580938501</v>
      </c>
      <c r="AD139" s="215">
        <v>61522.824600000007</v>
      </c>
      <c r="AF139" s="169" t="s">
        <v>78</v>
      </c>
      <c r="AG139" s="109"/>
      <c r="AH139" s="109"/>
      <c r="AI139" s="109"/>
      <c r="AJ139" s="109"/>
      <c r="AK139" s="223"/>
      <c r="AL139" s="109"/>
      <c r="AM139" s="109"/>
      <c r="AN139" s="109"/>
      <c r="AO139" s="109"/>
      <c r="AP139" s="223"/>
      <c r="AQ139" s="109"/>
      <c r="AR139" s="109"/>
      <c r="AS139" s="109"/>
      <c r="AT139" s="109"/>
      <c r="AU139" s="223"/>
      <c r="AV139" s="169" t="s">
        <v>78</v>
      </c>
      <c r="AW139" s="109"/>
      <c r="AX139" s="109"/>
      <c r="AY139" s="109"/>
      <c r="AZ139" s="223"/>
      <c r="BA139" s="109"/>
      <c r="BB139" s="109"/>
      <c r="BC139" s="109"/>
      <c r="BD139" s="109"/>
      <c r="BE139" s="109"/>
      <c r="BF139" s="109"/>
      <c r="BG139" s="109"/>
      <c r="BH139" s="109"/>
      <c r="BI139" s="223"/>
      <c r="BJ139" s="109"/>
      <c r="BK139" s="109"/>
      <c r="BL139" s="109"/>
      <c r="BM139" s="109">
        <v>0</v>
      </c>
      <c r="BO139" s="201">
        <v>0</v>
      </c>
      <c r="BQ139" s="207">
        <v>19</v>
      </c>
      <c r="BR139" s="207">
        <v>1</v>
      </c>
      <c r="BS139" s="207">
        <v>31</v>
      </c>
      <c r="BT139" s="208">
        <v>22.450000000000003</v>
      </c>
      <c r="CB139" s="206" t="s">
        <v>78</v>
      </c>
    </row>
    <row r="140" spans="1:80" x14ac:dyDescent="0.25">
      <c r="A140" s="154">
        <v>214</v>
      </c>
      <c r="B140" s="155">
        <v>17231.25</v>
      </c>
      <c r="C140" s="155">
        <v>18076.25</v>
      </c>
      <c r="D140" s="155">
        <v>702.83333333333337</v>
      </c>
      <c r="E140" s="155">
        <v>1126.5833333333333</v>
      </c>
      <c r="F140" s="155">
        <v>7.583333333333333</v>
      </c>
      <c r="G140" s="155">
        <v>0</v>
      </c>
      <c r="H140" s="155">
        <v>1986.3333333333333</v>
      </c>
      <c r="I140" s="155">
        <v>488.83333333333331</v>
      </c>
      <c r="J140" s="155">
        <v>4.333333333333333</v>
      </c>
      <c r="K140" s="155">
        <v>143.25</v>
      </c>
      <c r="L140" s="155">
        <v>0</v>
      </c>
      <c r="M140" s="155">
        <v>345.75</v>
      </c>
      <c r="N140" s="155">
        <v>47.5</v>
      </c>
      <c r="O140" s="155">
        <v>301.41666666666669</v>
      </c>
      <c r="P140" s="155">
        <v>432.33333333333331</v>
      </c>
      <c r="Q140" s="155">
        <v>17483.666666666668</v>
      </c>
      <c r="R140" s="155">
        <v>18514.333333333332</v>
      </c>
      <c r="S140" s="155">
        <v>35719.166666666664</v>
      </c>
      <c r="T140" s="155">
        <v>38697.916666666657</v>
      </c>
      <c r="U140" s="156">
        <v>37805.799999999996</v>
      </c>
      <c r="V140" s="156">
        <v>36586.316946486135</v>
      </c>
      <c r="W140" s="155">
        <v>76892.250000000015</v>
      </c>
      <c r="X140" s="155">
        <v>3704.1969957007132</v>
      </c>
      <c r="Y140" s="155">
        <v>3110.4669224155127</v>
      </c>
      <c r="Z140" s="155">
        <v>30.583333333333332</v>
      </c>
      <c r="AA140" s="155">
        <v>4.5</v>
      </c>
      <c r="AB140" s="155">
        <v>1721.3752710993558</v>
      </c>
      <c r="AC140" s="155">
        <v>991.41086230067867</v>
      </c>
      <c r="AD140" s="157">
        <v>165746.212</v>
      </c>
      <c r="AF140" s="154">
        <v>214</v>
      </c>
      <c r="AG140" s="155"/>
      <c r="AH140" s="155"/>
      <c r="AI140" s="155"/>
      <c r="AJ140" s="155"/>
      <c r="AK140" s="166"/>
      <c r="AL140" s="155"/>
      <c r="AM140" s="155"/>
      <c r="AN140" s="155"/>
      <c r="AO140" s="155"/>
      <c r="AP140" s="166"/>
      <c r="AQ140" s="155"/>
      <c r="AR140" s="155"/>
      <c r="AS140" s="155"/>
      <c r="AT140" s="155"/>
      <c r="AU140" s="166"/>
      <c r="AV140" s="154">
        <v>214</v>
      </c>
      <c r="AW140" s="155"/>
      <c r="AX140" s="155"/>
      <c r="AY140" s="155"/>
      <c r="AZ140" s="166"/>
      <c r="BA140" s="155"/>
      <c r="BB140" s="155"/>
      <c r="BC140" s="155"/>
      <c r="BD140" s="155"/>
      <c r="BE140" s="155"/>
      <c r="BF140" s="155"/>
      <c r="BG140" s="155"/>
      <c r="BH140" s="155"/>
      <c r="BI140" s="166"/>
      <c r="BJ140" s="155"/>
      <c r="BK140" s="155"/>
      <c r="BL140" s="155"/>
      <c r="BM140" s="155">
        <v>0</v>
      </c>
      <c r="BO140" s="201">
        <v>0</v>
      </c>
      <c r="BQ140" s="207">
        <v>19</v>
      </c>
      <c r="BR140" s="207">
        <v>31</v>
      </c>
      <c r="BS140" s="207">
        <v>31</v>
      </c>
      <c r="BT140" s="208">
        <v>22.450000000000003</v>
      </c>
      <c r="CB140" s="206">
        <v>214</v>
      </c>
    </row>
    <row r="141" spans="1:80" x14ac:dyDescent="0.25">
      <c r="A141" s="216" t="s">
        <v>79</v>
      </c>
      <c r="B141" s="212">
        <v>215.08333333333334</v>
      </c>
      <c r="C141" s="212">
        <v>405.33333333333331</v>
      </c>
      <c r="D141" s="212">
        <v>6.916666666666667</v>
      </c>
      <c r="E141" s="212">
        <v>16.916666666666668</v>
      </c>
      <c r="F141" s="212">
        <v>8.3333333333333329E-2</v>
      </c>
      <c r="G141" s="212">
        <v>0</v>
      </c>
      <c r="H141" s="212">
        <v>31.833333333333332</v>
      </c>
      <c r="I141" s="212">
        <v>4.833333333333333</v>
      </c>
      <c r="J141" s="212">
        <v>8.3333333333333329E-2</v>
      </c>
      <c r="K141" s="212">
        <v>2.6666666666666665</v>
      </c>
      <c r="L141" s="212">
        <v>0</v>
      </c>
      <c r="M141" s="212">
        <v>5.166666666666667</v>
      </c>
      <c r="N141" s="212">
        <v>1.3333333333333333</v>
      </c>
      <c r="O141" s="212">
        <v>5.666666666666667</v>
      </c>
      <c r="P141" s="212">
        <v>8.8333333333333339</v>
      </c>
      <c r="Q141" s="212">
        <v>276.41666666666669</v>
      </c>
      <c r="R141" s="212">
        <v>372.75</v>
      </c>
      <c r="S141" s="212">
        <v>504.08333333333331</v>
      </c>
      <c r="T141" s="212">
        <v>813.16666666666663</v>
      </c>
      <c r="U141" s="214">
        <v>798.6</v>
      </c>
      <c r="V141" s="214">
        <v>768.74697986961803</v>
      </c>
      <c r="W141" s="212">
        <v>1353.9166666666667</v>
      </c>
      <c r="X141" s="212">
        <v>66.268121562415047</v>
      </c>
      <c r="Y141" s="212">
        <v>54.725696662086342</v>
      </c>
      <c r="Z141" s="212">
        <v>0</v>
      </c>
      <c r="AA141" s="212">
        <v>0</v>
      </c>
      <c r="AB141" s="212">
        <v>24.553334749780689</v>
      </c>
      <c r="AC141" s="212">
        <v>20.857393406317179</v>
      </c>
      <c r="AD141" s="215">
        <v>3486.2871</v>
      </c>
      <c r="AF141" s="169" t="s">
        <v>79</v>
      </c>
      <c r="AG141" s="109"/>
      <c r="AH141" s="109"/>
      <c r="AI141" s="109"/>
      <c r="AJ141" s="109"/>
      <c r="AK141" s="223"/>
      <c r="AL141" s="109"/>
      <c r="AM141" s="109"/>
      <c r="AN141" s="109"/>
      <c r="AO141" s="109"/>
      <c r="AP141" s="223"/>
      <c r="AQ141" s="109"/>
      <c r="AR141" s="109"/>
      <c r="AS141" s="109"/>
      <c r="AT141" s="109"/>
      <c r="AU141" s="223"/>
      <c r="AV141" s="169" t="s">
        <v>79</v>
      </c>
      <c r="AW141" s="109"/>
      <c r="AX141" s="109"/>
      <c r="AY141" s="109"/>
      <c r="AZ141" s="223"/>
      <c r="BA141" s="109"/>
      <c r="BB141" s="109"/>
      <c r="BC141" s="109"/>
      <c r="BD141" s="109"/>
      <c r="BE141" s="109"/>
      <c r="BF141" s="109"/>
      <c r="BG141" s="109"/>
      <c r="BH141" s="109"/>
      <c r="BI141" s="223"/>
      <c r="BJ141" s="109"/>
      <c r="BK141" s="109"/>
      <c r="BL141" s="109"/>
      <c r="BM141" s="109">
        <v>0</v>
      </c>
      <c r="BO141" s="201">
        <v>0</v>
      </c>
      <c r="BQ141" s="207">
        <v>15</v>
      </c>
      <c r="BR141" s="207">
        <v>31</v>
      </c>
      <c r="BS141" s="207">
        <v>31</v>
      </c>
      <c r="BT141" s="208">
        <v>22.450000000000003</v>
      </c>
      <c r="CB141" s="206" t="s">
        <v>79</v>
      </c>
    </row>
    <row r="142" spans="1:80" x14ac:dyDescent="0.25">
      <c r="A142" s="154">
        <v>215</v>
      </c>
      <c r="B142" s="155">
        <v>3934.3333333333335</v>
      </c>
      <c r="C142" s="155">
        <v>23652.333333333332</v>
      </c>
      <c r="D142" s="155">
        <v>299.08333333333331</v>
      </c>
      <c r="E142" s="155">
        <v>2764.1666666666665</v>
      </c>
      <c r="F142" s="155">
        <v>54.833333333333336</v>
      </c>
      <c r="G142" s="155">
        <v>0</v>
      </c>
      <c r="H142" s="155">
        <v>2489.0833333333335</v>
      </c>
      <c r="I142" s="155">
        <v>1112.75</v>
      </c>
      <c r="J142" s="155">
        <v>5.75</v>
      </c>
      <c r="K142" s="155">
        <v>510.66666666666669</v>
      </c>
      <c r="L142" s="155">
        <v>0</v>
      </c>
      <c r="M142" s="155">
        <v>377.33333333333331</v>
      </c>
      <c r="N142" s="155">
        <v>26.666666666666668</v>
      </c>
      <c r="O142" s="155">
        <v>46.916666666666664</v>
      </c>
      <c r="P142" s="155">
        <v>422</v>
      </c>
      <c r="Q142" s="155">
        <v>4019.75</v>
      </c>
      <c r="R142" s="155">
        <v>21407.75</v>
      </c>
      <c r="S142" s="155">
        <v>8300.0833333333339</v>
      </c>
      <c r="T142" s="155">
        <v>49221.5</v>
      </c>
      <c r="U142" s="156">
        <v>47352</v>
      </c>
      <c r="V142" s="156">
        <v>45358.049172290273</v>
      </c>
      <c r="W142" s="155">
        <v>61123.416666666657</v>
      </c>
      <c r="X142" s="155">
        <v>2339.0173848653253</v>
      </c>
      <c r="Y142" s="155">
        <v>2477.5992489384189</v>
      </c>
      <c r="Z142" s="155">
        <v>1720.3680555555557</v>
      </c>
      <c r="AA142" s="155">
        <v>919.0466269841271</v>
      </c>
      <c r="AB142" s="155">
        <v>396.29072838552247</v>
      </c>
      <c r="AC142" s="155">
        <v>971.36332823990142</v>
      </c>
      <c r="AD142" s="157">
        <v>205882.14289999998</v>
      </c>
      <c r="AF142" s="154">
        <v>215</v>
      </c>
      <c r="AG142" s="155"/>
      <c r="AH142" s="155"/>
      <c r="AI142" s="155"/>
      <c r="AJ142" s="155"/>
      <c r="AK142" s="166"/>
      <c r="AL142" s="155"/>
      <c r="AM142" s="155"/>
      <c r="AN142" s="155"/>
      <c r="AO142" s="155"/>
      <c r="AP142" s="166"/>
      <c r="AQ142" s="155"/>
      <c r="AR142" s="155"/>
      <c r="AS142" s="155"/>
      <c r="AT142" s="155"/>
      <c r="AU142" s="166"/>
      <c r="AV142" s="154">
        <v>215</v>
      </c>
      <c r="AW142" s="155"/>
      <c r="AX142" s="155"/>
      <c r="AY142" s="155"/>
      <c r="AZ142" s="166"/>
      <c r="BA142" s="155"/>
      <c r="BB142" s="155"/>
      <c r="BC142" s="155"/>
      <c r="BD142" s="155"/>
      <c r="BE142" s="155"/>
      <c r="BF142" s="155"/>
      <c r="BG142" s="155"/>
      <c r="BH142" s="155"/>
      <c r="BI142" s="166"/>
      <c r="BJ142" s="155"/>
      <c r="BK142" s="155"/>
      <c r="BL142" s="155"/>
      <c r="BM142" s="155">
        <v>0</v>
      </c>
      <c r="BO142" s="201">
        <v>0</v>
      </c>
      <c r="BQ142" s="207">
        <v>20</v>
      </c>
      <c r="BR142" s="207">
        <v>4</v>
      </c>
      <c r="BS142" s="207">
        <v>7</v>
      </c>
      <c r="BT142" s="208">
        <v>22.450000000000003</v>
      </c>
      <c r="CB142" s="206">
        <v>215</v>
      </c>
    </row>
    <row r="143" spans="1:80" x14ac:dyDescent="0.25">
      <c r="A143" s="216">
        <v>216</v>
      </c>
      <c r="B143" s="212">
        <v>389.16666666666669</v>
      </c>
      <c r="C143" s="212">
        <v>3170.5</v>
      </c>
      <c r="D143" s="212">
        <v>30.083333333333332</v>
      </c>
      <c r="E143" s="212">
        <v>476.33333333333331</v>
      </c>
      <c r="F143" s="212">
        <v>0.91666666666666663</v>
      </c>
      <c r="G143" s="212">
        <v>0</v>
      </c>
      <c r="H143" s="212">
        <v>457.66666666666669</v>
      </c>
      <c r="I143" s="212">
        <v>70.25</v>
      </c>
      <c r="J143" s="212">
        <v>3.75</v>
      </c>
      <c r="K143" s="212">
        <v>69.583333333333329</v>
      </c>
      <c r="L143" s="212">
        <v>0</v>
      </c>
      <c r="M143" s="212">
        <v>21.083333333333332</v>
      </c>
      <c r="N143" s="212">
        <v>6.416666666666667</v>
      </c>
      <c r="O143" s="212">
        <v>5.916666666666667</v>
      </c>
      <c r="P143" s="212">
        <v>67.083333333333329</v>
      </c>
      <c r="Q143" s="212">
        <v>566.66666666666663</v>
      </c>
      <c r="R143" s="212">
        <v>4175.666666666667</v>
      </c>
      <c r="S143" s="212">
        <v>991.83333333333337</v>
      </c>
      <c r="T143" s="212">
        <v>7991.3333333333339</v>
      </c>
      <c r="U143" s="214">
        <v>7671.9916666666659</v>
      </c>
      <c r="V143" s="214">
        <v>7399.1988247725467</v>
      </c>
      <c r="W143" s="212">
        <v>9511.0833333333339</v>
      </c>
      <c r="X143" s="212">
        <v>439.3846202297575</v>
      </c>
      <c r="Y143" s="212">
        <v>385.18374683269076</v>
      </c>
      <c r="Z143" s="212">
        <v>59.847222222222221</v>
      </c>
      <c r="AA143" s="212">
        <v>33.516666666666666</v>
      </c>
      <c r="AB143" s="212">
        <v>47.694091701585982</v>
      </c>
      <c r="AC143" s="212">
        <v>195.84526426408576</v>
      </c>
      <c r="AD143" s="215">
        <v>33540.105799999998</v>
      </c>
      <c r="AF143" s="169">
        <v>216</v>
      </c>
      <c r="AG143" s="109"/>
      <c r="AH143" s="109"/>
      <c r="AI143" s="109"/>
      <c r="AJ143" s="109"/>
      <c r="AK143" s="223"/>
      <c r="AL143" s="109"/>
      <c r="AM143" s="109"/>
      <c r="AN143" s="109"/>
      <c r="AO143" s="109"/>
      <c r="AP143" s="223"/>
      <c r="AQ143" s="109"/>
      <c r="AR143" s="109"/>
      <c r="AS143" s="109"/>
      <c r="AT143" s="109"/>
      <c r="AU143" s="223"/>
      <c r="AV143" s="169">
        <v>216</v>
      </c>
      <c r="AW143" s="109"/>
      <c r="AX143" s="109"/>
      <c r="AY143" s="109"/>
      <c r="AZ143" s="223"/>
      <c r="BA143" s="109"/>
      <c r="BB143" s="109"/>
      <c r="BC143" s="109"/>
      <c r="BD143" s="109"/>
      <c r="BE143" s="109"/>
      <c r="BF143" s="109"/>
      <c r="BG143" s="109"/>
      <c r="BH143" s="109"/>
      <c r="BI143" s="223"/>
      <c r="BJ143" s="109"/>
      <c r="BK143" s="109"/>
      <c r="BL143" s="109"/>
      <c r="BM143" s="109">
        <v>0</v>
      </c>
      <c r="BO143" s="201">
        <v>0</v>
      </c>
      <c r="BQ143" s="207">
        <v>20</v>
      </c>
      <c r="BR143" s="207">
        <v>4</v>
      </c>
      <c r="BS143" s="207">
        <v>7</v>
      </c>
      <c r="BT143" s="208">
        <v>22.450000000000003</v>
      </c>
      <c r="CB143" s="206">
        <v>216</v>
      </c>
    </row>
    <row r="144" spans="1:80" x14ac:dyDescent="0.25">
      <c r="A144" s="154">
        <v>217</v>
      </c>
      <c r="B144" s="155">
        <v>414.66666666666669</v>
      </c>
      <c r="C144" s="155">
        <v>3439.25</v>
      </c>
      <c r="D144" s="155">
        <v>37.083333333333336</v>
      </c>
      <c r="E144" s="155">
        <v>519.5</v>
      </c>
      <c r="F144" s="155">
        <v>3.1666666666666665</v>
      </c>
      <c r="G144" s="155">
        <v>0</v>
      </c>
      <c r="H144" s="155">
        <v>186.41666666666666</v>
      </c>
      <c r="I144" s="155">
        <v>103.33333333333333</v>
      </c>
      <c r="J144" s="155">
        <v>0.16666666666666666</v>
      </c>
      <c r="K144" s="155">
        <v>36.833333333333336</v>
      </c>
      <c r="L144" s="155">
        <v>0</v>
      </c>
      <c r="M144" s="155">
        <v>18.5</v>
      </c>
      <c r="N144" s="155">
        <v>3.9166666666666665</v>
      </c>
      <c r="O144" s="155">
        <v>4.75</v>
      </c>
      <c r="P144" s="155">
        <v>64.333333333333329</v>
      </c>
      <c r="Q144" s="155">
        <v>453.58333333333331</v>
      </c>
      <c r="R144" s="155">
        <v>3370.25</v>
      </c>
      <c r="S144" s="155">
        <v>910.08333333333337</v>
      </c>
      <c r="T144" s="155">
        <v>7455.9166666666661</v>
      </c>
      <c r="U144" s="156">
        <v>7112.0499999999993</v>
      </c>
      <c r="V144" s="156">
        <v>6815.0555516870818</v>
      </c>
      <c r="W144" s="155">
        <v>8655.75</v>
      </c>
      <c r="X144" s="155">
        <v>417.2528737852536</v>
      </c>
      <c r="Y144" s="155">
        <v>350.00490884062441</v>
      </c>
      <c r="Z144" s="155">
        <v>0</v>
      </c>
      <c r="AA144" s="155">
        <v>0</v>
      </c>
      <c r="AB144" s="155">
        <v>43.878558674353862</v>
      </c>
      <c r="AC144" s="155">
        <v>186.68715755544986</v>
      </c>
      <c r="AD144" s="157">
        <v>30932.1309</v>
      </c>
      <c r="AE144" s="106"/>
      <c r="AF144" s="154">
        <v>217</v>
      </c>
      <c r="AG144" s="155"/>
      <c r="AH144" s="155"/>
      <c r="AI144" s="155"/>
      <c r="AJ144" s="155"/>
      <c r="AK144" s="166"/>
      <c r="AL144" s="155"/>
      <c r="AM144" s="155"/>
      <c r="AN144" s="155"/>
      <c r="AO144" s="155"/>
      <c r="AP144" s="166"/>
      <c r="AQ144" s="155"/>
      <c r="AR144" s="155"/>
      <c r="AS144" s="155"/>
      <c r="AT144" s="155"/>
      <c r="AU144" s="166"/>
      <c r="AV144" s="154">
        <v>217</v>
      </c>
      <c r="AW144" s="155"/>
      <c r="AX144" s="155"/>
      <c r="AY144" s="155"/>
      <c r="AZ144" s="166"/>
      <c r="BA144" s="155"/>
      <c r="BB144" s="155"/>
      <c r="BC144" s="155"/>
      <c r="BD144" s="155"/>
      <c r="BE144" s="155"/>
      <c r="BF144" s="155"/>
      <c r="BG144" s="155"/>
      <c r="BH144" s="155"/>
      <c r="BI144" s="166"/>
      <c r="BJ144" s="155"/>
      <c r="BK144" s="155"/>
      <c r="BL144" s="155"/>
      <c r="BM144" s="155">
        <v>0</v>
      </c>
      <c r="BO144" s="201">
        <v>0</v>
      </c>
      <c r="BQ144" s="207">
        <v>19</v>
      </c>
      <c r="BR144" s="207">
        <v>31</v>
      </c>
      <c r="BS144" s="207">
        <v>31</v>
      </c>
      <c r="BT144" s="208">
        <v>22.450000000000003</v>
      </c>
      <c r="CB144" s="206">
        <v>217</v>
      </c>
    </row>
    <row r="145" spans="1:80" x14ac:dyDescent="0.25">
      <c r="A145" s="216">
        <v>220</v>
      </c>
      <c r="B145" s="212">
        <v>6448.75</v>
      </c>
      <c r="C145" s="212">
        <v>11474.916666666666</v>
      </c>
      <c r="D145" s="212">
        <v>494.58333333333331</v>
      </c>
      <c r="E145" s="212">
        <v>1483.9166666666667</v>
      </c>
      <c r="F145" s="212">
        <v>9.3333333333333339</v>
      </c>
      <c r="G145" s="212">
        <v>0</v>
      </c>
      <c r="H145" s="212">
        <v>2871.8333333333335</v>
      </c>
      <c r="I145" s="212">
        <v>474.33333333333331</v>
      </c>
      <c r="J145" s="212">
        <v>3.25</v>
      </c>
      <c r="K145" s="212">
        <v>204.41666666666666</v>
      </c>
      <c r="L145" s="212">
        <v>0</v>
      </c>
      <c r="M145" s="212">
        <v>233.5</v>
      </c>
      <c r="N145" s="212">
        <v>65.666666666666671</v>
      </c>
      <c r="O145" s="212">
        <v>446.08333333333331</v>
      </c>
      <c r="P145" s="212">
        <v>1074.8333333333333</v>
      </c>
      <c r="Q145" s="212">
        <v>7391</v>
      </c>
      <c r="R145" s="212">
        <v>13117.416666666666</v>
      </c>
      <c r="S145" s="212">
        <v>14780.416666666666</v>
      </c>
      <c r="T145" s="212">
        <v>27667.25</v>
      </c>
      <c r="U145" s="214">
        <v>26239.483333333337</v>
      </c>
      <c r="V145" s="214">
        <v>25326.629655276167</v>
      </c>
      <c r="W145" s="212">
        <v>45793.833333333328</v>
      </c>
      <c r="X145" s="212">
        <v>1967.0235397865547</v>
      </c>
      <c r="Y145" s="212">
        <v>1854.1408746233183</v>
      </c>
      <c r="Z145" s="212">
        <v>1123.0375000000001</v>
      </c>
      <c r="AA145" s="212">
        <v>72.25</v>
      </c>
      <c r="AB145" s="212">
        <v>707.54614847395169</v>
      </c>
      <c r="AC145" s="212">
        <v>629.7386956563015</v>
      </c>
      <c r="AD145" s="215">
        <v>114810.2635</v>
      </c>
      <c r="AE145" s="106"/>
      <c r="AF145" s="169">
        <v>220</v>
      </c>
      <c r="AG145" s="109"/>
      <c r="AH145" s="109"/>
      <c r="AI145" s="109"/>
      <c r="AJ145" s="109"/>
      <c r="AK145" s="223"/>
      <c r="AL145" s="109"/>
      <c r="AM145" s="109"/>
      <c r="AN145" s="109"/>
      <c r="AO145" s="109"/>
      <c r="AP145" s="223"/>
      <c r="AQ145" s="109"/>
      <c r="AR145" s="109"/>
      <c r="AS145" s="109"/>
      <c r="AT145" s="109"/>
      <c r="AU145" s="223"/>
      <c r="AV145" s="169">
        <v>220</v>
      </c>
      <c r="AW145" s="109"/>
      <c r="AX145" s="109"/>
      <c r="AY145" s="109"/>
      <c r="AZ145" s="223"/>
      <c r="BA145" s="109"/>
      <c r="BB145" s="109"/>
      <c r="BC145" s="109"/>
      <c r="BD145" s="109"/>
      <c r="BE145" s="109"/>
      <c r="BF145" s="109"/>
      <c r="BG145" s="109"/>
      <c r="BH145" s="109"/>
      <c r="BI145" s="223"/>
      <c r="BJ145" s="109"/>
      <c r="BK145" s="109"/>
      <c r="BL145" s="109"/>
      <c r="BM145" s="109">
        <v>0</v>
      </c>
      <c r="BO145" s="201">
        <v>0</v>
      </c>
      <c r="BQ145" s="207">
        <v>19</v>
      </c>
      <c r="BR145" s="207">
        <v>4</v>
      </c>
      <c r="BS145" s="207">
        <v>1</v>
      </c>
      <c r="BT145" s="208">
        <v>22.450000000000003</v>
      </c>
      <c r="CB145" s="206">
        <v>220</v>
      </c>
    </row>
    <row r="146" spans="1:80" x14ac:dyDescent="0.25">
      <c r="A146" s="154">
        <v>289</v>
      </c>
      <c r="B146" s="155">
        <v>209.75</v>
      </c>
      <c r="C146" s="155">
        <v>591.75</v>
      </c>
      <c r="D146" s="155">
        <v>3.0833333333333335</v>
      </c>
      <c r="E146" s="155">
        <v>12.833333333333334</v>
      </c>
      <c r="F146" s="155">
        <v>0.25</v>
      </c>
      <c r="G146" s="155">
        <v>0</v>
      </c>
      <c r="H146" s="155">
        <v>39.75</v>
      </c>
      <c r="I146" s="155">
        <v>20.416666666666668</v>
      </c>
      <c r="J146" s="155">
        <v>0.16666666666666666</v>
      </c>
      <c r="K146" s="155">
        <v>3.5833333333333335</v>
      </c>
      <c r="L146" s="155">
        <v>0</v>
      </c>
      <c r="M146" s="155">
        <v>7.166666666666667</v>
      </c>
      <c r="N146" s="155">
        <v>1.5</v>
      </c>
      <c r="O146" s="155">
        <v>3.3333333333333335</v>
      </c>
      <c r="P146" s="155">
        <v>5.75</v>
      </c>
      <c r="Q146" s="155">
        <v>220.33333333333334</v>
      </c>
      <c r="R146" s="155">
        <v>821.5</v>
      </c>
      <c r="S146" s="155">
        <v>436.5</v>
      </c>
      <c r="T146" s="155">
        <v>1444.5</v>
      </c>
      <c r="U146" s="156">
        <v>1433.925</v>
      </c>
      <c r="V146" s="156">
        <v>1388.3832379826636</v>
      </c>
      <c r="W146" s="155">
        <v>1941.1666666666667</v>
      </c>
      <c r="X146" s="155">
        <v>66.083479284509039</v>
      </c>
      <c r="Y146" s="155">
        <v>78.750999150226036</v>
      </c>
      <c r="Z146" s="155">
        <v>72.401388888888889</v>
      </c>
      <c r="AA146" s="155">
        <v>57.477579365079357</v>
      </c>
      <c r="AB146" s="155">
        <v>21.370589971305076</v>
      </c>
      <c r="AC146" s="155">
        <v>22.35644465660198</v>
      </c>
      <c r="AD146" s="157">
        <v>6287.9251999999997</v>
      </c>
      <c r="AE146" s="106"/>
      <c r="AF146" s="154">
        <v>289</v>
      </c>
      <c r="AG146" s="155"/>
      <c r="AH146" s="155"/>
      <c r="AI146" s="155"/>
      <c r="AJ146" s="155"/>
      <c r="AK146" s="166"/>
      <c r="AL146" s="155"/>
      <c r="AM146" s="155"/>
      <c r="AN146" s="155"/>
      <c r="AO146" s="155"/>
      <c r="AP146" s="166"/>
      <c r="AQ146" s="155"/>
      <c r="AR146" s="155"/>
      <c r="AS146" s="155"/>
      <c r="AT146" s="155"/>
      <c r="AU146" s="166"/>
      <c r="AV146" s="154">
        <v>289</v>
      </c>
      <c r="AW146" s="155"/>
      <c r="AX146" s="155"/>
      <c r="AY146" s="155"/>
      <c r="AZ146" s="166"/>
      <c r="BA146" s="155"/>
      <c r="BB146" s="155"/>
      <c r="BC146" s="155"/>
      <c r="BD146" s="155"/>
      <c r="BE146" s="155"/>
      <c r="BF146" s="155"/>
      <c r="BG146" s="155"/>
      <c r="BH146" s="155"/>
      <c r="BI146" s="166"/>
      <c r="BJ146" s="155"/>
      <c r="BK146" s="155"/>
      <c r="BL146" s="155"/>
      <c r="BM146" s="155">
        <v>0</v>
      </c>
      <c r="BO146" s="201">
        <v>0</v>
      </c>
      <c r="BQ146" s="207">
        <v>20</v>
      </c>
      <c r="BR146" s="207">
        <v>4</v>
      </c>
      <c r="BS146" s="207">
        <v>7</v>
      </c>
      <c r="BT146" s="208">
        <v>22.450000000000003</v>
      </c>
      <c r="CB146" s="206">
        <v>289</v>
      </c>
    </row>
    <row r="147" spans="1:80" x14ac:dyDescent="0.25">
      <c r="A147" s="216">
        <v>841</v>
      </c>
      <c r="B147" s="212">
        <v>5145.916666666667</v>
      </c>
      <c r="C147" s="212">
        <v>21549.333333333332</v>
      </c>
      <c r="D147" s="212">
        <v>576</v>
      </c>
      <c r="E147" s="212">
        <v>3049.6666666666665</v>
      </c>
      <c r="F147" s="212">
        <v>8.9166666666666661</v>
      </c>
      <c r="G147" s="212">
        <v>0</v>
      </c>
      <c r="H147" s="212">
        <v>2556.5833333333335</v>
      </c>
      <c r="I147" s="212">
        <v>538.08333333333337</v>
      </c>
      <c r="J147" s="212">
        <v>19.916666666666668</v>
      </c>
      <c r="K147" s="212">
        <v>404.16666666666669</v>
      </c>
      <c r="L147" s="212">
        <v>0</v>
      </c>
      <c r="M147" s="212">
        <v>3337.1666666666665</v>
      </c>
      <c r="N147" s="212">
        <v>45.583333333333336</v>
      </c>
      <c r="O147" s="212">
        <v>104.08333333333333</v>
      </c>
      <c r="P147" s="212">
        <v>739.25</v>
      </c>
      <c r="Q147" s="212">
        <v>4373.666666666667</v>
      </c>
      <c r="R147" s="212">
        <v>15862.5</v>
      </c>
      <c r="S147" s="212">
        <v>10199.666666666666</v>
      </c>
      <c r="T147" s="212">
        <v>45016.5</v>
      </c>
      <c r="U147" s="214">
        <v>42817.075000000004</v>
      </c>
      <c r="V147" s="214">
        <v>40990.811568522098</v>
      </c>
      <c r="W147" s="212">
        <v>58310.833333333336</v>
      </c>
      <c r="X147" s="212">
        <v>2224.3837071681182</v>
      </c>
      <c r="Y147" s="212">
        <v>2362.5550416460724</v>
      </c>
      <c r="Z147" s="212">
        <v>1601.0986111111108</v>
      </c>
      <c r="AA147" s="212">
        <v>937.19900793650788</v>
      </c>
      <c r="AB147" s="212">
        <v>486.8754229942445</v>
      </c>
      <c r="AC147" s="212">
        <v>868.75414208693689</v>
      </c>
      <c r="AD147" s="215">
        <v>186090.1384</v>
      </c>
      <c r="AE147" s="106"/>
      <c r="AF147" s="169">
        <v>841</v>
      </c>
      <c r="AG147" s="109"/>
      <c r="AH147" s="109"/>
      <c r="AI147" s="109"/>
      <c r="AJ147" s="109"/>
      <c r="AK147" s="223"/>
      <c r="AL147" s="109"/>
      <c r="AM147" s="109"/>
      <c r="AN147" s="109"/>
      <c r="AO147" s="109"/>
      <c r="AP147" s="223"/>
      <c r="AQ147" s="109"/>
      <c r="AR147" s="109"/>
      <c r="AS147" s="109"/>
      <c r="AT147" s="109"/>
      <c r="AU147" s="223"/>
      <c r="AV147" s="169">
        <v>841</v>
      </c>
      <c r="AW147" s="109"/>
      <c r="AX147" s="109"/>
      <c r="AY147" s="109"/>
      <c r="AZ147" s="223"/>
      <c r="BA147" s="109"/>
      <c r="BB147" s="109"/>
      <c r="BC147" s="109"/>
      <c r="BD147" s="109"/>
      <c r="BE147" s="109"/>
      <c r="BF147" s="109"/>
      <c r="BG147" s="109"/>
      <c r="BH147" s="109"/>
      <c r="BI147" s="223"/>
      <c r="BJ147" s="109"/>
      <c r="BK147" s="109"/>
      <c r="BL147" s="109"/>
      <c r="BM147" s="109">
        <v>0</v>
      </c>
      <c r="BO147" s="201">
        <v>0</v>
      </c>
      <c r="BQ147" s="207">
        <v>20</v>
      </c>
      <c r="BR147" s="207">
        <v>4</v>
      </c>
      <c r="BS147" s="207">
        <v>7</v>
      </c>
      <c r="BT147" s="208">
        <v>22.450000000000003</v>
      </c>
      <c r="CB147" s="206">
        <v>841</v>
      </c>
    </row>
    <row r="148" spans="1:80" x14ac:dyDescent="0.25">
      <c r="A148" s="154">
        <v>906</v>
      </c>
      <c r="B148" s="155">
        <v>0</v>
      </c>
      <c r="C148" s="155">
        <v>0</v>
      </c>
      <c r="D148" s="155">
        <v>0</v>
      </c>
      <c r="E148" s="155">
        <v>0</v>
      </c>
      <c r="F148" s="155">
        <v>0</v>
      </c>
      <c r="G148" s="155">
        <v>0</v>
      </c>
      <c r="H148" s="155">
        <v>0</v>
      </c>
      <c r="I148" s="155">
        <v>0</v>
      </c>
      <c r="J148" s="155">
        <v>0</v>
      </c>
      <c r="K148" s="155">
        <v>0</v>
      </c>
      <c r="L148" s="155">
        <v>0</v>
      </c>
      <c r="M148" s="155">
        <v>0</v>
      </c>
      <c r="N148" s="155">
        <v>0</v>
      </c>
      <c r="O148" s="155">
        <v>0</v>
      </c>
      <c r="P148" s="155">
        <v>0</v>
      </c>
      <c r="Q148" s="155">
        <v>0</v>
      </c>
      <c r="R148" s="155">
        <v>0</v>
      </c>
      <c r="S148" s="155">
        <v>0</v>
      </c>
      <c r="T148" s="155">
        <v>0</v>
      </c>
      <c r="U148" s="156">
        <v>0</v>
      </c>
      <c r="V148" s="156">
        <v>0</v>
      </c>
      <c r="W148" s="155">
        <v>0</v>
      </c>
      <c r="X148" s="155">
        <v>0</v>
      </c>
      <c r="Y148" s="155">
        <v>0</v>
      </c>
      <c r="Z148" s="155">
        <v>0</v>
      </c>
      <c r="AA148" s="155">
        <v>0</v>
      </c>
      <c r="AB148" s="155">
        <v>0</v>
      </c>
      <c r="AC148" s="155">
        <v>0</v>
      </c>
      <c r="AD148" s="157">
        <v>0</v>
      </c>
      <c r="AE148" s="106"/>
      <c r="AF148" s="154">
        <v>906</v>
      </c>
      <c r="AG148" s="155"/>
      <c r="AH148" s="155"/>
      <c r="AI148" s="155"/>
      <c r="AJ148" s="155"/>
      <c r="AK148" s="166"/>
      <c r="AL148" s="155"/>
      <c r="AM148" s="155"/>
      <c r="AN148" s="155"/>
      <c r="AO148" s="155"/>
      <c r="AP148" s="166"/>
      <c r="AQ148" s="155"/>
      <c r="AR148" s="155"/>
      <c r="AS148" s="155"/>
      <c r="AT148" s="155"/>
      <c r="AU148" s="166"/>
      <c r="AV148" s="154">
        <v>906</v>
      </c>
      <c r="AW148" s="155"/>
      <c r="AX148" s="155"/>
      <c r="AY148" s="155"/>
      <c r="AZ148" s="166"/>
      <c r="BA148" s="155"/>
      <c r="BB148" s="155"/>
      <c r="BC148" s="155"/>
      <c r="BD148" s="155"/>
      <c r="BE148" s="155"/>
      <c r="BF148" s="155"/>
      <c r="BG148" s="155"/>
      <c r="BH148" s="155"/>
      <c r="BI148" s="166"/>
      <c r="BJ148" s="155"/>
      <c r="BK148" s="155"/>
      <c r="BL148" s="155"/>
      <c r="BM148" s="155">
        <v>0</v>
      </c>
      <c r="BO148" s="201">
        <v>0</v>
      </c>
      <c r="BQ148" s="207">
        <v>31</v>
      </c>
      <c r="BR148" s="207">
        <v>31</v>
      </c>
      <c r="BS148" s="207">
        <v>31</v>
      </c>
      <c r="BT148" s="208">
        <v>22.450000000000003</v>
      </c>
      <c r="CB148" s="206">
        <v>906</v>
      </c>
    </row>
    <row r="149" spans="1:80" x14ac:dyDescent="0.25">
      <c r="A149" s="146" t="s">
        <v>55</v>
      </c>
      <c r="B149" s="158">
        <v>134025.91666666666</v>
      </c>
      <c r="C149" s="158">
        <v>335302.66666666663</v>
      </c>
      <c r="D149" s="158">
        <v>12092.583333333336</v>
      </c>
      <c r="E149" s="158">
        <v>45206.083333333328</v>
      </c>
      <c r="F149" s="158">
        <v>363.25</v>
      </c>
      <c r="G149" s="158">
        <v>1.5833333333333333</v>
      </c>
      <c r="H149" s="158">
        <v>57389.166666666679</v>
      </c>
      <c r="I149" s="158">
        <v>13189.250000000002</v>
      </c>
      <c r="J149" s="158">
        <v>145.66666666666666</v>
      </c>
      <c r="K149" s="158">
        <v>6387.0000000000009</v>
      </c>
      <c r="L149" s="158">
        <v>0</v>
      </c>
      <c r="M149" s="158">
        <v>10266.75</v>
      </c>
      <c r="N149" s="158">
        <v>1280.5000000000002</v>
      </c>
      <c r="O149" s="158">
        <v>6019.7500000000009</v>
      </c>
      <c r="P149" s="158">
        <v>15049.583333333339</v>
      </c>
      <c r="Q149" s="158">
        <v>149014.41666666666</v>
      </c>
      <c r="R149" s="158">
        <v>367279</v>
      </c>
      <c r="S149" s="158">
        <v>301152.66666666663</v>
      </c>
      <c r="T149" s="158">
        <v>781280.49999999988</v>
      </c>
      <c r="U149" s="159">
        <v>746632.05833333323</v>
      </c>
      <c r="V149" s="159">
        <v>719422.44064410042</v>
      </c>
      <c r="W149" s="158">
        <v>1153013.1666666665</v>
      </c>
      <c r="X149" s="158">
        <v>45668.783123404697</v>
      </c>
      <c r="Y149" s="158">
        <v>46715.939214664722</v>
      </c>
      <c r="Z149" s="158">
        <v>27841.513888888891</v>
      </c>
      <c r="AA149" s="158">
        <v>14863.089484126982</v>
      </c>
      <c r="AB149" s="158">
        <v>14511.240696978866</v>
      </c>
      <c r="AC149" s="158">
        <v>15578.771213212916</v>
      </c>
      <c r="AD149" s="160">
        <v>3262051.4078000002</v>
      </c>
      <c r="AF149" s="146" t="s">
        <v>55</v>
      </c>
      <c r="AG149" s="158">
        <v>0</v>
      </c>
      <c r="AH149" s="158">
        <v>0</v>
      </c>
      <c r="AI149" s="158">
        <v>0</v>
      </c>
      <c r="AJ149" s="158">
        <v>0</v>
      </c>
      <c r="AK149" s="158">
        <v>0</v>
      </c>
      <c r="AL149" s="158">
        <v>0</v>
      </c>
      <c r="AM149" s="158">
        <v>0</v>
      </c>
      <c r="AN149" s="158">
        <v>0</v>
      </c>
      <c r="AO149" s="158">
        <v>0</v>
      </c>
      <c r="AP149" s="158">
        <v>0</v>
      </c>
      <c r="AQ149" s="158">
        <v>0</v>
      </c>
      <c r="AR149" s="158">
        <v>0</v>
      </c>
      <c r="AS149" s="158">
        <v>0</v>
      </c>
      <c r="AT149" s="158">
        <v>0</v>
      </c>
      <c r="AU149" s="158">
        <v>0</v>
      </c>
      <c r="AV149" s="146" t="s">
        <v>55</v>
      </c>
      <c r="AW149" s="158">
        <v>0</v>
      </c>
      <c r="AX149" s="158">
        <v>0</v>
      </c>
      <c r="AY149" s="158">
        <v>0</v>
      </c>
      <c r="AZ149" s="158">
        <v>0</v>
      </c>
      <c r="BA149" s="158">
        <v>0</v>
      </c>
      <c r="BB149" s="158">
        <v>0</v>
      </c>
      <c r="BC149" s="158">
        <v>0</v>
      </c>
      <c r="BD149" s="158">
        <v>0</v>
      </c>
      <c r="BE149" s="158">
        <v>0</v>
      </c>
      <c r="BF149" s="158">
        <v>0</v>
      </c>
      <c r="BG149" s="158">
        <v>0</v>
      </c>
      <c r="BH149" s="158">
        <v>0</v>
      </c>
      <c r="BI149" s="158">
        <v>0</v>
      </c>
      <c r="BJ149" s="158">
        <v>0</v>
      </c>
      <c r="BK149" s="158">
        <v>0</v>
      </c>
      <c r="BL149" s="158">
        <v>0</v>
      </c>
      <c r="BM149" s="158">
        <v>0</v>
      </c>
      <c r="BO149" s="201">
        <v>0</v>
      </c>
      <c r="BQ149" s="207">
        <v>20</v>
      </c>
      <c r="BR149" s="207">
        <v>4</v>
      </c>
      <c r="BS149" s="207">
        <v>7</v>
      </c>
      <c r="BT149" s="208">
        <v>22.450000000000003</v>
      </c>
      <c r="CB149" s="206" t="s">
        <v>55</v>
      </c>
    </row>
    <row r="150" spans="1:80" x14ac:dyDescent="0.25">
      <c r="X150" s="89">
        <v>0</v>
      </c>
      <c r="Y150" s="89">
        <v>0</v>
      </c>
      <c r="Z150" s="89">
        <v>0</v>
      </c>
      <c r="AA150" s="89">
        <v>0</v>
      </c>
      <c r="AB150" s="89">
        <v>0</v>
      </c>
      <c r="AC150" s="89">
        <v>0</v>
      </c>
      <c r="BQ150" s="92"/>
      <c r="BR150" s="92"/>
      <c r="BS150" s="92"/>
    </row>
    <row r="151" spans="1:80" x14ac:dyDescent="0.25">
      <c r="U151" s="100"/>
      <c r="V151" s="100"/>
      <c r="BQ151" s="92"/>
      <c r="BR151" s="92"/>
      <c r="BS151" s="92"/>
    </row>
    <row r="152" spans="1:80" x14ac:dyDescent="0.25">
      <c r="BQ152" s="92"/>
      <c r="BR152" s="92"/>
      <c r="BS152" s="92"/>
    </row>
    <row r="153" spans="1:80" x14ac:dyDescent="0.25">
      <c r="A153" s="121"/>
      <c r="B153" s="121"/>
      <c r="C153" s="121"/>
      <c r="D153" s="121"/>
      <c r="E153" s="121"/>
      <c r="F153" s="118"/>
      <c r="G153" s="118"/>
      <c r="H153" s="118"/>
      <c r="I153" s="119" t="s">
        <v>80</v>
      </c>
      <c r="J153" s="119"/>
      <c r="K153" s="119"/>
      <c r="L153" s="146"/>
      <c r="M153" s="146"/>
      <c r="N153" s="146"/>
      <c r="O153" s="146"/>
      <c r="P153" s="146"/>
      <c r="Q153" s="146"/>
      <c r="R153" s="146"/>
      <c r="S153" s="146"/>
      <c r="T153" s="146"/>
      <c r="U153" s="146"/>
      <c r="V153" s="146"/>
      <c r="W153" s="146"/>
      <c r="X153" s="121"/>
      <c r="Y153" s="121"/>
      <c r="Z153" s="118"/>
      <c r="AA153" s="121"/>
      <c r="AB153" s="121"/>
      <c r="AC153" s="121"/>
      <c r="AD153" s="121"/>
      <c r="AF153" s="291" t="s">
        <v>80</v>
      </c>
      <c r="AG153" s="291"/>
      <c r="AH153" s="291"/>
      <c r="AI153" s="291"/>
      <c r="AJ153" s="291"/>
      <c r="AK153" s="291"/>
      <c r="AL153" s="291"/>
      <c r="AM153" s="291"/>
      <c r="AN153" s="291"/>
      <c r="AO153" s="291"/>
      <c r="AP153" s="291"/>
      <c r="AQ153" s="291"/>
      <c r="AR153" s="291"/>
      <c r="AS153" s="291"/>
      <c r="AT153" s="291"/>
      <c r="AU153" s="291"/>
      <c r="AV153" s="291" t="s">
        <v>80</v>
      </c>
      <c r="AW153" s="291"/>
      <c r="AX153" s="291"/>
      <c r="AY153" s="291"/>
      <c r="AZ153" s="291"/>
      <c r="BA153" s="291"/>
      <c r="BB153" s="291"/>
      <c r="BC153" s="291"/>
      <c r="BD153" s="291"/>
      <c r="BE153" s="291"/>
      <c r="BF153" s="291"/>
      <c r="BG153" s="291"/>
      <c r="BH153" s="291"/>
      <c r="BI153" s="291"/>
      <c r="BJ153" s="291"/>
      <c r="BK153" s="291"/>
      <c r="BL153" s="291"/>
      <c r="BM153" s="291"/>
      <c r="BQ153" s="283" t="s">
        <v>15</v>
      </c>
      <c r="BR153" s="283"/>
      <c r="BS153" s="283"/>
      <c r="BT153" s="283"/>
    </row>
    <row r="154" spans="1:80" x14ac:dyDescent="0.25">
      <c r="A154" s="121"/>
      <c r="B154" s="121"/>
      <c r="C154" s="121"/>
      <c r="D154" s="121"/>
      <c r="E154" s="121"/>
      <c r="F154" s="118"/>
      <c r="G154" s="118"/>
      <c r="H154" s="118"/>
      <c r="I154" s="147" t="s">
        <v>16</v>
      </c>
      <c r="J154" s="147"/>
      <c r="K154" s="147"/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  <c r="W154" s="146"/>
      <c r="X154" s="121"/>
      <c r="Y154" s="121"/>
      <c r="Z154" s="118"/>
      <c r="AA154" s="121"/>
      <c r="AB154" s="121"/>
      <c r="AC154" s="121"/>
      <c r="AD154" s="121"/>
      <c r="AF154" s="302" t="s">
        <v>16</v>
      </c>
      <c r="AG154" s="291"/>
      <c r="AH154" s="291"/>
      <c r="AI154" s="291"/>
      <c r="AJ154" s="291"/>
      <c r="AK154" s="291"/>
      <c r="AL154" s="291"/>
      <c r="AM154" s="291"/>
      <c r="AN154" s="291"/>
      <c r="AO154" s="291"/>
      <c r="AP154" s="291"/>
      <c r="AQ154" s="291"/>
      <c r="AR154" s="291"/>
      <c r="AS154" s="291"/>
      <c r="AT154" s="291"/>
      <c r="AU154" s="291"/>
      <c r="AV154" s="291" t="s">
        <v>16</v>
      </c>
      <c r="AW154" s="291"/>
      <c r="AX154" s="291"/>
      <c r="AY154" s="291"/>
      <c r="AZ154" s="291"/>
      <c r="BA154" s="291"/>
      <c r="BB154" s="291"/>
      <c r="BC154" s="291"/>
      <c r="BD154" s="291"/>
      <c r="BE154" s="291"/>
      <c r="BF154" s="291"/>
      <c r="BG154" s="291"/>
      <c r="BH154" s="291"/>
      <c r="BI154" s="291"/>
      <c r="BJ154" s="291"/>
      <c r="BK154" s="291"/>
      <c r="BL154" s="291"/>
      <c r="BM154" s="291"/>
      <c r="BQ154" s="283"/>
      <c r="BR154" s="283"/>
      <c r="BS154" s="283"/>
      <c r="BT154" s="283"/>
    </row>
    <row r="155" spans="1:80" ht="22.5" customHeight="1" x14ac:dyDescent="0.25">
      <c r="A155" s="287" t="s">
        <v>17</v>
      </c>
      <c r="B155" s="292" t="s">
        <v>18</v>
      </c>
      <c r="C155" s="292"/>
      <c r="D155" s="292" t="s">
        <v>19</v>
      </c>
      <c r="E155" s="292"/>
      <c r="F155" s="124" t="s">
        <v>20</v>
      </c>
      <c r="G155" s="124" t="s">
        <v>21</v>
      </c>
      <c r="H155" s="124" t="s">
        <v>22</v>
      </c>
      <c r="I155" s="124" t="s">
        <v>23</v>
      </c>
      <c r="J155" s="124" t="s">
        <v>24</v>
      </c>
      <c r="K155" s="124" t="s">
        <v>25</v>
      </c>
      <c r="L155" s="125" t="s">
        <v>26</v>
      </c>
      <c r="M155" s="125" t="s">
        <v>27</v>
      </c>
      <c r="N155" s="125" t="s">
        <v>28</v>
      </c>
      <c r="O155" s="293" t="s">
        <v>29</v>
      </c>
      <c r="P155" s="293"/>
      <c r="Q155" s="292" t="s">
        <v>30</v>
      </c>
      <c r="R155" s="292"/>
      <c r="S155" s="294" t="s">
        <v>31</v>
      </c>
      <c r="T155" s="294"/>
      <c r="U155" s="294"/>
      <c r="V155" s="294"/>
      <c r="W155" s="294"/>
      <c r="X155" s="294" t="s">
        <v>32</v>
      </c>
      <c r="Y155" s="294"/>
      <c r="Z155" s="294"/>
      <c r="AA155" s="294"/>
      <c r="AB155" s="294"/>
      <c r="AC155" s="294"/>
      <c r="AD155" s="295" t="s">
        <v>33</v>
      </c>
      <c r="AF155" s="283" t="s">
        <v>17</v>
      </c>
      <c r="AG155" s="196">
        <v>1</v>
      </c>
      <c r="AH155" s="196">
        <v>2</v>
      </c>
      <c r="AI155" s="196">
        <v>3</v>
      </c>
      <c r="AJ155" s="196">
        <v>4</v>
      </c>
      <c r="AK155" s="196">
        <v>5</v>
      </c>
      <c r="AL155" s="196">
        <v>6</v>
      </c>
      <c r="AM155" s="196">
        <v>7</v>
      </c>
      <c r="AN155" s="196">
        <v>8</v>
      </c>
      <c r="AO155" s="196">
        <v>9</v>
      </c>
      <c r="AP155" s="196">
        <v>10</v>
      </c>
      <c r="AQ155" s="196">
        <v>11</v>
      </c>
      <c r="AR155" s="196">
        <v>12</v>
      </c>
      <c r="AS155" s="196">
        <v>13</v>
      </c>
      <c r="AT155" s="196">
        <v>14</v>
      </c>
      <c r="AU155" s="196">
        <v>15</v>
      </c>
      <c r="AV155" s="283" t="s">
        <v>17</v>
      </c>
      <c r="AW155" s="196">
        <v>16</v>
      </c>
      <c r="AX155" s="196">
        <v>17</v>
      </c>
      <c r="AY155" s="196">
        <v>18</v>
      </c>
      <c r="AZ155" s="196">
        <v>19</v>
      </c>
      <c r="BA155" s="196">
        <v>20</v>
      </c>
      <c r="BB155" s="196">
        <v>21</v>
      </c>
      <c r="BC155" s="196">
        <v>22</v>
      </c>
      <c r="BD155" s="196">
        <v>23</v>
      </c>
      <c r="BE155" s="196">
        <v>24</v>
      </c>
      <c r="BF155" s="196">
        <v>25</v>
      </c>
      <c r="BG155" s="196">
        <v>26</v>
      </c>
      <c r="BH155" s="196">
        <v>27</v>
      </c>
      <c r="BI155" s="196">
        <v>28</v>
      </c>
      <c r="BJ155" s="196">
        <v>29</v>
      </c>
      <c r="BK155" s="196">
        <v>30</v>
      </c>
      <c r="BL155" s="196">
        <v>31</v>
      </c>
      <c r="BM155" s="283" t="s">
        <v>34</v>
      </c>
      <c r="BQ155" s="283"/>
      <c r="BR155" s="283"/>
      <c r="BS155" s="283"/>
      <c r="BT155" s="283"/>
      <c r="CB155" s="206" t="s">
        <v>17</v>
      </c>
    </row>
    <row r="156" spans="1:80" ht="31.5" customHeight="1" x14ac:dyDescent="0.25">
      <c r="A156" s="288"/>
      <c r="B156" s="126" t="s">
        <v>35</v>
      </c>
      <c r="C156" s="124" t="s">
        <v>36</v>
      </c>
      <c r="D156" s="126" t="s">
        <v>35</v>
      </c>
      <c r="E156" s="124" t="s">
        <v>36</v>
      </c>
      <c r="F156" s="124" t="s">
        <v>36</v>
      </c>
      <c r="G156" s="124" t="s">
        <v>36</v>
      </c>
      <c r="H156" s="124" t="s">
        <v>36</v>
      </c>
      <c r="I156" s="124" t="s">
        <v>36</v>
      </c>
      <c r="J156" s="124" t="s">
        <v>36</v>
      </c>
      <c r="K156" s="124" t="s">
        <v>36</v>
      </c>
      <c r="L156" s="125" t="s">
        <v>36</v>
      </c>
      <c r="M156" s="125" t="s">
        <v>36</v>
      </c>
      <c r="N156" s="125" t="s">
        <v>36</v>
      </c>
      <c r="O156" s="126" t="s">
        <v>35</v>
      </c>
      <c r="P156" s="124" t="s">
        <v>36</v>
      </c>
      <c r="Q156" s="126" t="s">
        <v>35</v>
      </c>
      <c r="R156" s="124" t="s">
        <v>36</v>
      </c>
      <c r="S156" s="124" t="s">
        <v>10</v>
      </c>
      <c r="T156" s="125" t="s">
        <v>37</v>
      </c>
      <c r="U156" s="127" t="s">
        <v>38</v>
      </c>
      <c r="V156" s="127" t="s">
        <v>39</v>
      </c>
      <c r="W156" s="128" t="s">
        <v>40</v>
      </c>
      <c r="X156" s="124" t="s">
        <v>41</v>
      </c>
      <c r="Y156" s="125" t="s">
        <v>42</v>
      </c>
      <c r="Z156" s="124" t="s">
        <v>43</v>
      </c>
      <c r="AA156" s="124" t="s">
        <v>44</v>
      </c>
      <c r="AB156" s="124" t="s">
        <v>10</v>
      </c>
      <c r="AC156" s="124" t="s">
        <v>45</v>
      </c>
      <c r="AD156" s="293"/>
      <c r="AF156" s="283"/>
      <c r="AG156" s="124"/>
      <c r="AH156" s="124"/>
      <c r="AI156" s="124"/>
      <c r="AJ156" s="124"/>
      <c r="AK156" s="124"/>
      <c r="AL156" s="124"/>
      <c r="AM156" s="124"/>
      <c r="AN156" s="124"/>
      <c r="AO156" s="124"/>
      <c r="AP156" s="124"/>
      <c r="AQ156" s="124"/>
      <c r="AR156" s="124"/>
      <c r="AS156" s="124"/>
      <c r="AT156" s="124"/>
      <c r="AU156" s="124"/>
      <c r="AV156" s="283"/>
      <c r="AW156" s="124"/>
      <c r="AX156" s="124"/>
      <c r="AY156" s="124"/>
      <c r="AZ156" s="124"/>
      <c r="BA156" s="124"/>
      <c r="BB156" s="124"/>
      <c r="BC156" s="124"/>
      <c r="BD156" s="124"/>
      <c r="BE156" s="124"/>
      <c r="BF156" s="124"/>
      <c r="BG156" s="124"/>
      <c r="BH156" s="124"/>
      <c r="BI156" s="124"/>
      <c r="BJ156" s="124"/>
      <c r="BK156" s="124"/>
      <c r="BL156" s="124"/>
      <c r="BM156" s="283"/>
      <c r="BQ156" s="197" t="s">
        <v>46</v>
      </c>
      <c r="BR156" s="197" t="s">
        <v>47</v>
      </c>
      <c r="BS156" s="197" t="s">
        <v>48</v>
      </c>
      <c r="BT156" s="197" t="s">
        <v>49</v>
      </c>
    </row>
    <row r="157" spans="1:80" x14ac:dyDescent="0.25">
      <c r="A157" s="161">
        <v>101</v>
      </c>
      <c r="B157" s="108">
        <v>428.25</v>
      </c>
      <c r="C157" s="108">
        <v>3312.75</v>
      </c>
      <c r="D157" s="108">
        <v>56.666666666666664</v>
      </c>
      <c r="E157" s="108">
        <v>524.16666666666663</v>
      </c>
      <c r="F157" s="108">
        <v>0.66666666666666663</v>
      </c>
      <c r="G157" s="108">
        <v>0</v>
      </c>
      <c r="H157" s="108">
        <v>943.75</v>
      </c>
      <c r="I157" s="108">
        <v>213.66666666666666</v>
      </c>
      <c r="J157" s="108">
        <v>0.41666666666666669</v>
      </c>
      <c r="K157" s="108">
        <v>61.083333333333336</v>
      </c>
      <c r="L157" s="108">
        <v>0</v>
      </c>
      <c r="M157" s="108">
        <v>57.916666666666664</v>
      </c>
      <c r="N157" s="108">
        <v>16.166666666666668</v>
      </c>
      <c r="O157" s="108">
        <v>14.916666666666666</v>
      </c>
      <c r="P157" s="108">
        <v>146.66666666666666</v>
      </c>
      <c r="Q157" s="108">
        <v>547.91666666666663</v>
      </c>
      <c r="R157" s="108">
        <v>4409.416666666667</v>
      </c>
      <c r="S157" s="108">
        <v>1047.75</v>
      </c>
      <c r="T157" s="108">
        <v>8529.25</v>
      </c>
      <c r="U157" s="162">
        <v>8141.416666666667</v>
      </c>
      <c r="V157" s="162">
        <v>7852.2380074503899</v>
      </c>
      <c r="W157" s="108">
        <v>10734.416666666668</v>
      </c>
      <c r="X157" s="141">
        <v>445.58843489652986</v>
      </c>
      <c r="Y157" s="142">
        <v>435.17443387565544</v>
      </c>
      <c r="Z157" s="142">
        <v>216.97083333333333</v>
      </c>
      <c r="AA157" s="142">
        <v>104.22757936507936</v>
      </c>
      <c r="AB157" s="142">
        <v>50.116467676107277</v>
      </c>
      <c r="AC157" s="142">
        <v>197.73598361021129</v>
      </c>
      <c r="AD157" s="148">
        <v>35594.111700000001</v>
      </c>
      <c r="AE157" s="106"/>
      <c r="AF157" s="161">
        <v>101</v>
      </c>
      <c r="AG157" s="108"/>
      <c r="AH157" s="108"/>
      <c r="AI157" s="108"/>
      <c r="AJ157" s="108"/>
      <c r="AK157" s="108"/>
      <c r="AL157" s="108"/>
      <c r="AM157" s="108"/>
      <c r="AN157" s="108"/>
      <c r="AO157" s="108"/>
      <c r="AP157" s="108"/>
      <c r="AQ157" s="108"/>
      <c r="AR157" s="108"/>
      <c r="AS157" s="108"/>
      <c r="AT157" s="108"/>
      <c r="AU157" s="108"/>
      <c r="AV157" s="161">
        <v>101</v>
      </c>
      <c r="AW157" s="108"/>
      <c r="AX157" s="108"/>
      <c r="AY157" s="108"/>
      <c r="AZ157" s="108"/>
      <c r="BA157" s="108"/>
      <c r="BB157" s="108"/>
      <c r="BC157" s="108"/>
      <c r="BD157" s="108"/>
      <c r="BE157" s="108"/>
      <c r="BF157" s="108"/>
      <c r="BG157" s="108"/>
      <c r="BH157" s="108"/>
      <c r="BI157" s="108"/>
      <c r="BJ157" s="108"/>
      <c r="BK157" s="108"/>
      <c r="BL157" s="108"/>
      <c r="BM157" s="108">
        <v>0</v>
      </c>
      <c r="BO157" s="201">
        <v>0</v>
      </c>
      <c r="BQ157" s="207">
        <v>20</v>
      </c>
      <c r="BR157" s="207">
        <v>4</v>
      </c>
      <c r="BS157" s="207">
        <v>7</v>
      </c>
      <c r="BT157" s="208">
        <v>22.450000000000003</v>
      </c>
      <c r="CB157" s="206">
        <v>101</v>
      </c>
    </row>
    <row r="158" spans="1:80" x14ac:dyDescent="0.25">
      <c r="A158" s="216">
        <v>102</v>
      </c>
      <c r="B158" s="212">
        <v>212.08333333333334</v>
      </c>
      <c r="C158" s="212">
        <v>2418.6666666666665</v>
      </c>
      <c r="D158" s="212">
        <v>19.75</v>
      </c>
      <c r="E158" s="212">
        <v>337.25</v>
      </c>
      <c r="F158" s="212">
        <v>0.58333333333333337</v>
      </c>
      <c r="G158" s="212">
        <v>0</v>
      </c>
      <c r="H158" s="212">
        <v>711.66666666666663</v>
      </c>
      <c r="I158" s="212">
        <v>183.5</v>
      </c>
      <c r="J158" s="212">
        <v>0.33333333333333331</v>
      </c>
      <c r="K158" s="212">
        <v>37.833333333333336</v>
      </c>
      <c r="L158" s="212">
        <v>0</v>
      </c>
      <c r="M158" s="212">
        <v>24.083333333333332</v>
      </c>
      <c r="N158" s="212">
        <v>9.25</v>
      </c>
      <c r="O158" s="212">
        <v>8.8333333333333339</v>
      </c>
      <c r="P158" s="212">
        <v>140.66666666666666</v>
      </c>
      <c r="Q158" s="212">
        <v>293.33333333333331</v>
      </c>
      <c r="R158" s="212">
        <v>3056.9166666666665</v>
      </c>
      <c r="S158" s="212">
        <v>534</v>
      </c>
      <c r="T158" s="212">
        <v>6025.5833333333339</v>
      </c>
      <c r="U158" s="214">
        <v>5752.9000000000005</v>
      </c>
      <c r="V158" s="214">
        <v>5539.9019213410693</v>
      </c>
      <c r="W158" s="212">
        <v>7454.75</v>
      </c>
      <c r="X158" s="212">
        <v>311.6272544008242</v>
      </c>
      <c r="Y158" s="212">
        <v>301.6592131241718</v>
      </c>
      <c r="Z158" s="212">
        <v>130.96250000000001</v>
      </c>
      <c r="AA158" s="212">
        <v>70.798611111111114</v>
      </c>
      <c r="AB158" s="212">
        <v>25.422531873161166</v>
      </c>
      <c r="AC158" s="212">
        <v>143.10236126383151</v>
      </c>
      <c r="AD158" s="215">
        <v>25119.463199999998</v>
      </c>
      <c r="AE158" s="106"/>
      <c r="AF158" s="216">
        <v>102</v>
      </c>
      <c r="AG158" s="212"/>
      <c r="AH158" s="212"/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6">
        <v>102</v>
      </c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  <c r="BI158" s="212"/>
      <c r="BJ158" s="212"/>
      <c r="BK158" s="212"/>
      <c r="BL158" s="212"/>
      <c r="BM158" s="212">
        <v>0</v>
      </c>
      <c r="BO158" s="201">
        <v>0</v>
      </c>
      <c r="BQ158" s="207">
        <v>20</v>
      </c>
      <c r="BR158" s="207">
        <v>4</v>
      </c>
      <c r="BS158" s="207">
        <v>7</v>
      </c>
      <c r="BT158" s="208">
        <v>22.450000000000003</v>
      </c>
      <c r="CB158" s="206">
        <v>102</v>
      </c>
    </row>
    <row r="159" spans="1:80" x14ac:dyDescent="0.25">
      <c r="A159" s="161">
        <v>103</v>
      </c>
      <c r="B159" s="108">
        <v>557</v>
      </c>
      <c r="C159" s="108">
        <v>3128.5833333333335</v>
      </c>
      <c r="D159" s="108">
        <v>52.666666666666664</v>
      </c>
      <c r="E159" s="108">
        <v>484.58333333333331</v>
      </c>
      <c r="F159" s="108">
        <v>2.75</v>
      </c>
      <c r="G159" s="108">
        <v>0</v>
      </c>
      <c r="H159" s="108">
        <v>1235.4166666666667</v>
      </c>
      <c r="I159" s="108">
        <v>196.33333333333334</v>
      </c>
      <c r="J159" s="108">
        <v>0.33333333333333331</v>
      </c>
      <c r="K159" s="108">
        <v>46</v>
      </c>
      <c r="L159" s="108">
        <v>0</v>
      </c>
      <c r="M159" s="108">
        <v>50.75</v>
      </c>
      <c r="N159" s="108">
        <v>6.666666666666667</v>
      </c>
      <c r="O159" s="108">
        <v>17.083333333333332</v>
      </c>
      <c r="P159" s="108">
        <v>145.66666666666666</v>
      </c>
      <c r="Q159" s="108">
        <v>625.66666666666663</v>
      </c>
      <c r="R159" s="108">
        <v>4025.9166666666665</v>
      </c>
      <c r="S159" s="108">
        <v>1252.4166666666667</v>
      </c>
      <c r="T159" s="108">
        <v>7891.25</v>
      </c>
      <c r="U159" s="162">
        <v>7527.6666666666652</v>
      </c>
      <c r="V159" s="162">
        <v>7257.5995205960307</v>
      </c>
      <c r="W159" s="108">
        <v>10575.416666666666</v>
      </c>
      <c r="X159" s="141">
        <v>424.36099116368001</v>
      </c>
      <c r="Y159" s="142">
        <v>429.27745833593593</v>
      </c>
      <c r="Z159" s="142">
        <v>234.38749999999996</v>
      </c>
      <c r="AA159" s="142">
        <v>138.20595238095237</v>
      </c>
      <c r="AB159" s="142">
        <v>60.060437201369695</v>
      </c>
      <c r="AC159" s="142">
        <v>182.15027698115517</v>
      </c>
      <c r="AD159" s="148">
        <v>32899.509100000003</v>
      </c>
      <c r="AE159" s="53"/>
      <c r="AF159" s="161">
        <v>103</v>
      </c>
      <c r="AG159" s="108"/>
      <c r="AH159" s="108"/>
      <c r="AI159" s="108"/>
      <c r="AJ159" s="108"/>
      <c r="AK159" s="108"/>
      <c r="AL159" s="108"/>
      <c r="AM159" s="108"/>
      <c r="AN159" s="108"/>
      <c r="AO159" s="108"/>
      <c r="AP159" s="108"/>
      <c r="AQ159" s="108"/>
      <c r="AR159" s="108"/>
      <c r="AS159" s="108"/>
      <c r="AT159" s="108"/>
      <c r="AU159" s="108"/>
      <c r="AV159" s="161">
        <v>103</v>
      </c>
      <c r="AW159" s="108"/>
      <c r="AX159" s="108"/>
      <c r="AY159" s="108"/>
      <c r="AZ159" s="108"/>
      <c r="BA159" s="108"/>
      <c r="BB159" s="108"/>
      <c r="BC159" s="108"/>
      <c r="BD159" s="108"/>
      <c r="BE159" s="108"/>
      <c r="BF159" s="108"/>
      <c r="BG159" s="108"/>
      <c r="BH159" s="108"/>
      <c r="BI159" s="108"/>
      <c r="BJ159" s="108"/>
      <c r="BK159" s="108"/>
      <c r="BL159" s="108"/>
      <c r="BM159" s="108">
        <v>0</v>
      </c>
      <c r="BO159" s="201">
        <v>0</v>
      </c>
      <c r="BQ159" s="207">
        <v>20</v>
      </c>
      <c r="BR159" s="207">
        <v>4</v>
      </c>
      <c r="BS159" s="207">
        <v>7</v>
      </c>
      <c r="BT159" s="208">
        <v>22.450000000000003</v>
      </c>
      <c r="CB159" s="206">
        <v>103</v>
      </c>
    </row>
    <row r="160" spans="1:80" x14ac:dyDescent="0.25">
      <c r="A160" s="216">
        <v>104</v>
      </c>
      <c r="B160" s="212">
        <v>368.66666666666669</v>
      </c>
      <c r="C160" s="212">
        <v>3514.5</v>
      </c>
      <c r="D160" s="212">
        <v>28.75</v>
      </c>
      <c r="E160" s="212">
        <v>461.16666666666669</v>
      </c>
      <c r="F160" s="212">
        <v>0.66666666666666663</v>
      </c>
      <c r="G160" s="212">
        <v>0</v>
      </c>
      <c r="H160" s="212">
        <v>1311.25</v>
      </c>
      <c r="I160" s="212">
        <v>207.5</v>
      </c>
      <c r="J160" s="212">
        <v>0.58333333333333337</v>
      </c>
      <c r="K160" s="212">
        <v>76.916666666666671</v>
      </c>
      <c r="L160" s="212">
        <v>0</v>
      </c>
      <c r="M160" s="212">
        <v>41.333333333333336</v>
      </c>
      <c r="N160" s="212">
        <v>5.75</v>
      </c>
      <c r="O160" s="212">
        <v>8.9166666666666661</v>
      </c>
      <c r="P160" s="212">
        <v>122.16666666666667</v>
      </c>
      <c r="Q160" s="212">
        <v>450.08333333333331</v>
      </c>
      <c r="R160" s="212">
        <v>4448.416666666667</v>
      </c>
      <c r="S160" s="212">
        <v>856.41666666666663</v>
      </c>
      <c r="T160" s="212">
        <v>8671.5</v>
      </c>
      <c r="U160" s="214">
        <v>8333.7166666666653</v>
      </c>
      <c r="V160" s="214">
        <v>8029.9111462139117</v>
      </c>
      <c r="W160" s="212">
        <v>11046.666666666668</v>
      </c>
      <c r="X160" s="212">
        <v>455.42858236665455</v>
      </c>
      <c r="Y160" s="212">
        <v>446.68510582044314</v>
      </c>
      <c r="Z160" s="212">
        <v>203.60694444444445</v>
      </c>
      <c r="AA160" s="212">
        <v>129.93333333333334</v>
      </c>
      <c r="AB160" s="212">
        <v>40.674864409046329</v>
      </c>
      <c r="AC160" s="212">
        <v>207.37685897880411</v>
      </c>
      <c r="AD160" s="215">
        <v>36403.513299999999</v>
      </c>
      <c r="AE160" s="53"/>
      <c r="AF160" s="216">
        <v>104</v>
      </c>
      <c r="AG160" s="212"/>
      <c r="AH160" s="212"/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6">
        <v>104</v>
      </c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  <c r="BI160" s="212"/>
      <c r="BJ160" s="212"/>
      <c r="BK160" s="212"/>
      <c r="BL160" s="212"/>
      <c r="BM160" s="212">
        <v>0</v>
      </c>
      <c r="BO160" s="201">
        <v>0</v>
      </c>
      <c r="BQ160" s="207">
        <v>20</v>
      </c>
      <c r="BR160" s="207">
        <v>2</v>
      </c>
      <c r="BS160" s="207">
        <v>7</v>
      </c>
      <c r="BT160" s="208">
        <v>22.450000000000003</v>
      </c>
      <c r="CB160" s="206">
        <v>104</v>
      </c>
    </row>
    <row r="161" spans="1:80" x14ac:dyDescent="0.25">
      <c r="A161" s="161">
        <v>105</v>
      </c>
      <c r="B161" s="108">
        <v>542.41666666666663</v>
      </c>
      <c r="C161" s="108">
        <v>6310</v>
      </c>
      <c r="D161" s="108">
        <v>63.916666666666664</v>
      </c>
      <c r="E161" s="108">
        <v>1389.9166666666667</v>
      </c>
      <c r="F161" s="108">
        <v>1.8333333333333333</v>
      </c>
      <c r="G161" s="108">
        <v>0</v>
      </c>
      <c r="H161" s="108">
        <v>2012</v>
      </c>
      <c r="I161" s="108">
        <v>401.75</v>
      </c>
      <c r="J161" s="108">
        <v>3.1666666666666665</v>
      </c>
      <c r="K161" s="108">
        <v>114.75</v>
      </c>
      <c r="L161" s="108">
        <v>0</v>
      </c>
      <c r="M161" s="108">
        <v>108.25</v>
      </c>
      <c r="N161" s="108">
        <v>36.333333333333336</v>
      </c>
      <c r="O161" s="108">
        <v>17.083333333333332</v>
      </c>
      <c r="P161" s="108">
        <v>269.91666666666669</v>
      </c>
      <c r="Q161" s="108">
        <v>678.41666666666663</v>
      </c>
      <c r="R161" s="108">
        <v>7211.333333333333</v>
      </c>
      <c r="S161" s="108">
        <v>1301.8333333333333</v>
      </c>
      <c r="T161" s="108">
        <v>15445.5</v>
      </c>
      <c r="U161" s="162">
        <v>14476.591666666665</v>
      </c>
      <c r="V161" s="162">
        <v>13907.731531986532</v>
      </c>
      <c r="W161" s="108">
        <v>19161.083333333332</v>
      </c>
      <c r="X161" s="141">
        <v>760.00557181821489</v>
      </c>
      <c r="Y161" s="142">
        <v>775.58475427123005</v>
      </c>
      <c r="Z161" s="142">
        <v>454.25416666666666</v>
      </c>
      <c r="AA161" s="142">
        <v>255.04801587301594</v>
      </c>
      <c r="AB161" s="142">
        <v>62.088178862835626</v>
      </c>
      <c r="AC161" s="142">
        <v>348.95869647768961</v>
      </c>
      <c r="AD161" s="148">
        <v>63089.688800000004</v>
      </c>
      <c r="AE161" s="53"/>
      <c r="AF161" s="161">
        <v>105</v>
      </c>
      <c r="AG161" s="108"/>
      <c r="AH161" s="108"/>
      <c r="AI161" s="108"/>
      <c r="AJ161" s="108"/>
      <c r="AK161" s="108"/>
      <c r="AL161" s="108"/>
      <c r="AM161" s="108"/>
      <c r="AN161" s="108"/>
      <c r="AO161" s="108"/>
      <c r="AP161" s="108"/>
      <c r="AQ161" s="108"/>
      <c r="AR161" s="108"/>
      <c r="AS161" s="108"/>
      <c r="AT161" s="108"/>
      <c r="AU161" s="108"/>
      <c r="AV161" s="161">
        <v>105</v>
      </c>
      <c r="AW161" s="108"/>
      <c r="AX161" s="108"/>
      <c r="AY161" s="108"/>
      <c r="AZ161" s="108"/>
      <c r="BA161" s="108"/>
      <c r="BB161" s="108"/>
      <c r="BC161" s="108"/>
      <c r="BD161" s="108"/>
      <c r="BE161" s="108"/>
      <c r="BF161" s="108"/>
      <c r="BG161" s="108"/>
      <c r="BH161" s="108"/>
      <c r="BI161" s="108"/>
      <c r="BJ161" s="108"/>
      <c r="BK161" s="108"/>
      <c r="BL161" s="108"/>
      <c r="BM161" s="108">
        <v>0</v>
      </c>
      <c r="BO161" s="201">
        <v>0</v>
      </c>
      <c r="BQ161" s="207">
        <v>20</v>
      </c>
      <c r="BR161" s="207">
        <v>4</v>
      </c>
      <c r="BS161" s="207">
        <v>7</v>
      </c>
      <c r="BT161" s="208">
        <v>22.450000000000003</v>
      </c>
      <c r="CB161" s="206">
        <v>105</v>
      </c>
    </row>
    <row r="162" spans="1:80" x14ac:dyDescent="0.25">
      <c r="A162" s="216">
        <v>106</v>
      </c>
      <c r="B162" s="212">
        <v>427.08333333333331</v>
      </c>
      <c r="C162" s="212">
        <v>5196.25</v>
      </c>
      <c r="D162" s="212">
        <v>41.25</v>
      </c>
      <c r="E162" s="212">
        <v>604.58333333333337</v>
      </c>
      <c r="F162" s="212">
        <v>3.5</v>
      </c>
      <c r="G162" s="212">
        <v>0</v>
      </c>
      <c r="H162" s="212">
        <v>1345.5</v>
      </c>
      <c r="I162" s="212">
        <v>319.66666666666669</v>
      </c>
      <c r="J162" s="212">
        <v>3.5833333333333335</v>
      </c>
      <c r="K162" s="212">
        <v>118.91666666666667</v>
      </c>
      <c r="L162" s="212">
        <v>0</v>
      </c>
      <c r="M162" s="212">
        <v>74.916666666666671</v>
      </c>
      <c r="N162" s="212">
        <v>19.333333333333332</v>
      </c>
      <c r="O162" s="212">
        <v>14</v>
      </c>
      <c r="P162" s="212">
        <v>175.66666666666666</v>
      </c>
      <c r="Q162" s="212">
        <v>516.33333333333337</v>
      </c>
      <c r="R162" s="212">
        <v>6149.166666666667</v>
      </c>
      <c r="S162" s="212">
        <v>998.66666666666663</v>
      </c>
      <c r="T162" s="212">
        <v>12345.916666666668</v>
      </c>
      <c r="U162" s="214">
        <v>11895.333333333334</v>
      </c>
      <c r="V162" s="214">
        <v>11446.210521097499</v>
      </c>
      <c r="W162" s="212">
        <v>15009.75</v>
      </c>
      <c r="X162" s="212">
        <v>602.57424506589268</v>
      </c>
      <c r="Y162" s="212">
        <v>608.04565132709206</v>
      </c>
      <c r="Z162" s="212">
        <v>363.80555555555549</v>
      </c>
      <c r="AA162" s="212">
        <v>203.54067460317461</v>
      </c>
      <c r="AB162" s="212">
        <v>47.887728048712027</v>
      </c>
      <c r="AC162" s="212">
        <v>277.34325850859034</v>
      </c>
      <c r="AD162" s="215">
        <v>51905.978600000002</v>
      </c>
      <c r="AE162" s="53"/>
      <c r="AF162" s="216">
        <v>106</v>
      </c>
      <c r="AG162" s="212"/>
      <c r="AH162" s="212"/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6">
        <v>106</v>
      </c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  <c r="BI162" s="212"/>
      <c r="BJ162" s="212"/>
      <c r="BK162" s="212"/>
      <c r="BL162" s="212"/>
      <c r="BM162" s="212">
        <v>0</v>
      </c>
      <c r="BO162" s="201">
        <v>0</v>
      </c>
      <c r="BQ162" s="207">
        <v>20</v>
      </c>
      <c r="BR162" s="207">
        <v>4</v>
      </c>
      <c r="BS162" s="207">
        <v>7</v>
      </c>
      <c r="BT162" s="208">
        <v>22.450000000000003</v>
      </c>
      <c r="CB162" s="206">
        <v>106</v>
      </c>
    </row>
    <row r="163" spans="1:80" x14ac:dyDescent="0.25">
      <c r="A163" s="161">
        <v>107</v>
      </c>
      <c r="B163" s="108">
        <v>2121.4166666666665</v>
      </c>
      <c r="C163" s="108">
        <v>11473.166666666666</v>
      </c>
      <c r="D163" s="108">
        <v>215.08333333333334</v>
      </c>
      <c r="E163" s="108">
        <v>2234.25</v>
      </c>
      <c r="F163" s="108">
        <v>5.666666666666667</v>
      </c>
      <c r="G163" s="108">
        <v>0</v>
      </c>
      <c r="H163" s="108">
        <v>3466.3333333333335</v>
      </c>
      <c r="I163" s="108">
        <v>605</v>
      </c>
      <c r="J163" s="108">
        <v>2.4166666666666665</v>
      </c>
      <c r="K163" s="108">
        <v>264.5</v>
      </c>
      <c r="L163" s="108">
        <v>0</v>
      </c>
      <c r="M163" s="108">
        <v>229.83333333333334</v>
      </c>
      <c r="N163" s="108">
        <v>33.916666666666664</v>
      </c>
      <c r="O163" s="108">
        <v>57</v>
      </c>
      <c r="P163" s="108">
        <v>319.75</v>
      </c>
      <c r="Q163" s="108">
        <v>2506.9166666666665</v>
      </c>
      <c r="R163" s="108">
        <v>13451.25</v>
      </c>
      <c r="S163" s="108">
        <v>4900.416666666667</v>
      </c>
      <c r="T163" s="108">
        <v>28014.75</v>
      </c>
      <c r="U163" s="162">
        <v>26514.325000000001</v>
      </c>
      <c r="V163" s="162">
        <v>25519.579473816175</v>
      </c>
      <c r="W163" s="108">
        <v>36986.5</v>
      </c>
      <c r="X163" s="141">
        <v>1484.5845449840017</v>
      </c>
      <c r="Y163" s="142">
        <v>1497.2922847641873</v>
      </c>
      <c r="Z163" s="142">
        <v>879.17222222222233</v>
      </c>
      <c r="AA163" s="142">
        <v>410.43650793650789</v>
      </c>
      <c r="AB163" s="142">
        <v>233.48823508045473</v>
      </c>
      <c r="AC163" s="142">
        <v>625.54815495177354</v>
      </c>
      <c r="AD163" s="148">
        <v>115726.9745</v>
      </c>
      <c r="AE163" s="53"/>
      <c r="AF163" s="161">
        <v>107</v>
      </c>
      <c r="AG163" s="108"/>
      <c r="AH163" s="108"/>
      <c r="AI163" s="108"/>
      <c r="AJ163" s="108"/>
      <c r="AK163" s="108"/>
      <c r="AL163" s="108"/>
      <c r="AM163" s="108"/>
      <c r="AN163" s="108"/>
      <c r="AO163" s="108"/>
      <c r="AP163" s="108"/>
      <c r="AQ163" s="108"/>
      <c r="AR163" s="108"/>
      <c r="AS163" s="108"/>
      <c r="AT163" s="108"/>
      <c r="AU163" s="108"/>
      <c r="AV163" s="161">
        <v>107</v>
      </c>
      <c r="AW163" s="108"/>
      <c r="AX163" s="108"/>
      <c r="AY163" s="108"/>
      <c r="AZ163" s="108"/>
      <c r="BA163" s="108"/>
      <c r="BB163" s="108"/>
      <c r="BC163" s="108"/>
      <c r="BD163" s="108"/>
      <c r="BE163" s="108"/>
      <c r="BF163" s="108"/>
      <c r="BG163" s="108"/>
      <c r="BH163" s="108"/>
      <c r="BI163" s="108"/>
      <c r="BJ163" s="108"/>
      <c r="BK163" s="108"/>
      <c r="BL163" s="108"/>
      <c r="BM163" s="108">
        <v>0</v>
      </c>
      <c r="BO163" s="201">
        <v>0</v>
      </c>
      <c r="BQ163" s="207">
        <v>20</v>
      </c>
      <c r="BR163" s="207">
        <v>4</v>
      </c>
      <c r="BS163" s="207">
        <v>7</v>
      </c>
      <c r="BT163" s="208">
        <v>22.450000000000003</v>
      </c>
      <c r="CB163" s="206">
        <v>107</v>
      </c>
    </row>
    <row r="164" spans="1:80" x14ac:dyDescent="0.25">
      <c r="A164" s="216">
        <v>108</v>
      </c>
      <c r="B164" s="212">
        <v>739.83333333333337</v>
      </c>
      <c r="C164" s="212">
        <v>6412.833333333333</v>
      </c>
      <c r="D164" s="212">
        <v>83.916666666666671</v>
      </c>
      <c r="E164" s="212">
        <v>1109.9166666666667</v>
      </c>
      <c r="F164" s="212">
        <v>2.0833333333333335</v>
      </c>
      <c r="G164" s="212">
        <v>0</v>
      </c>
      <c r="H164" s="212">
        <v>1425.3333333333333</v>
      </c>
      <c r="I164" s="212">
        <v>351.41666666666669</v>
      </c>
      <c r="J164" s="212">
        <v>4</v>
      </c>
      <c r="K164" s="212">
        <v>131.33333333333334</v>
      </c>
      <c r="L164" s="212">
        <v>0</v>
      </c>
      <c r="M164" s="212">
        <v>67.5</v>
      </c>
      <c r="N164" s="212">
        <v>14</v>
      </c>
      <c r="O164" s="212">
        <v>21.416666666666668</v>
      </c>
      <c r="P164" s="212">
        <v>193.91666666666666</v>
      </c>
      <c r="Q164" s="212">
        <v>905.75</v>
      </c>
      <c r="R164" s="212">
        <v>7598.25</v>
      </c>
      <c r="S164" s="212">
        <v>1750.9166666666667</v>
      </c>
      <c r="T164" s="212">
        <v>15533.833333333332</v>
      </c>
      <c r="U164" s="214">
        <v>14770.925000000001</v>
      </c>
      <c r="V164" s="214">
        <v>14209.921624973133</v>
      </c>
      <c r="W164" s="212">
        <v>19061.5</v>
      </c>
      <c r="X164" s="212">
        <v>737.79291682764233</v>
      </c>
      <c r="Y164" s="212">
        <v>772.05129297475605</v>
      </c>
      <c r="Z164" s="212">
        <v>529.59444444444432</v>
      </c>
      <c r="AA164" s="212">
        <v>258.4619047619048</v>
      </c>
      <c r="AB164" s="212">
        <v>83.673910608206953</v>
      </c>
      <c r="AC164" s="212">
        <v>327.0595031097177</v>
      </c>
      <c r="AD164" s="215">
        <v>64443.966900000007</v>
      </c>
      <c r="AE164" s="53"/>
      <c r="AF164" s="216">
        <v>108</v>
      </c>
      <c r="AG164" s="212"/>
      <c r="AH164" s="212"/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6">
        <v>108</v>
      </c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  <c r="BI164" s="212"/>
      <c r="BJ164" s="212"/>
      <c r="BK164" s="212"/>
      <c r="BL164" s="212"/>
      <c r="BM164" s="212">
        <v>0</v>
      </c>
      <c r="BO164" s="201">
        <v>0</v>
      </c>
      <c r="BQ164" s="207">
        <v>20</v>
      </c>
      <c r="BR164" s="207">
        <v>4</v>
      </c>
      <c r="BS164" s="207">
        <v>7</v>
      </c>
      <c r="BT164" s="208">
        <v>22.450000000000003</v>
      </c>
      <c r="CB164" s="206">
        <v>108</v>
      </c>
    </row>
    <row r="165" spans="1:80" x14ac:dyDescent="0.25">
      <c r="A165" s="161">
        <v>109</v>
      </c>
      <c r="B165" s="108">
        <v>305.08333333333331</v>
      </c>
      <c r="C165" s="108">
        <v>2306.9166666666665</v>
      </c>
      <c r="D165" s="108">
        <v>23.75</v>
      </c>
      <c r="E165" s="108">
        <v>233.75</v>
      </c>
      <c r="F165" s="108">
        <v>1.9166666666666667</v>
      </c>
      <c r="G165" s="108">
        <v>0</v>
      </c>
      <c r="H165" s="108">
        <v>745.25</v>
      </c>
      <c r="I165" s="108">
        <v>103.91666666666667</v>
      </c>
      <c r="J165" s="108">
        <v>0.25</v>
      </c>
      <c r="K165" s="108">
        <v>61.75</v>
      </c>
      <c r="L165" s="108">
        <v>0</v>
      </c>
      <c r="M165" s="108">
        <v>26.583333333333332</v>
      </c>
      <c r="N165" s="108">
        <v>4.916666666666667</v>
      </c>
      <c r="O165" s="108">
        <v>11.083333333333334</v>
      </c>
      <c r="P165" s="108">
        <v>83.416666666666671</v>
      </c>
      <c r="Q165" s="108">
        <v>368.91666666666669</v>
      </c>
      <c r="R165" s="108">
        <v>3334.25</v>
      </c>
      <c r="S165" s="108">
        <v>708.83333333333337</v>
      </c>
      <c r="T165" s="108">
        <v>6053.75</v>
      </c>
      <c r="U165" s="162">
        <v>5871.791666666667</v>
      </c>
      <c r="V165" s="162">
        <v>5675.6639706999058</v>
      </c>
      <c r="W165" s="108">
        <v>7611.75</v>
      </c>
      <c r="X165" s="141">
        <v>296.16029800566412</v>
      </c>
      <c r="Y165" s="142">
        <v>308.12791769798963</v>
      </c>
      <c r="Z165" s="142">
        <v>200.53472222222226</v>
      </c>
      <c r="AA165" s="142">
        <v>138.32559523809525</v>
      </c>
      <c r="AB165" s="142">
        <v>34.476849251477397</v>
      </c>
      <c r="AC165" s="142">
        <v>130.84172437709336</v>
      </c>
      <c r="AD165" s="148">
        <v>25715.092399999998</v>
      </c>
      <c r="AE165" s="53"/>
      <c r="AF165" s="161">
        <v>109</v>
      </c>
      <c r="AG165" s="108"/>
      <c r="AH165" s="108"/>
      <c r="AI165" s="108"/>
      <c r="AJ165" s="108"/>
      <c r="AK165" s="108"/>
      <c r="AL165" s="108"/>
      <c r="AM165" s="108"/>
      <c r="AN165" s="108"/>
      <c r="AO165" s="108"/>
      <c r="AP165" s="108"/>
      <c r="AQ165" s="108"/>
      <c r="AR165" s="108"/>
      <c r="AS165" s="108"/>
      <c r="AT165" s="108"/>
      <c r="AU165" s="108"/>
      <c r="AV165" s="161">
        <v>109</v>
      </c>
      <c r="AW165" s="108"/>
      <c r="AX165" s="108"/>
      <c r="AY165" s="108"/>
      <c r="AZ165" s="108"/>
      <c r="BA165" s="108"/>
      <c r="BB165" s="108"/>
      <c r="BC165" s="108"/>
      <c r="BD165" s="108"/>
      <c r="BE165" s="108"/>
      <c r="BF165" s="108"/>
      <c r="BG165" s="108"/>
      <c r="BH165" s="108"/>
      <c r="BI165" s="108"/>
      <c r="BJ165" s="108"/>
      <c r="BK165" s="108"/>
      <c r="BL165" s="108"/>
      <c r="BM165" s="108">
        <v>0</v>
      </c>
      <c r="BO165" s="201">
        <v>0</v>
      </c>
      <c r="BQ165" s="207">
        <v>20</v>
      </c>
      <c r="BR165" s="207">
        <v>4</v>
      </c>
      <c r="BS165" s="207">
        <v>6</v>
      </c>
      <c r="BT165" s="208">
        <v>22.450000000000003</v>
      </c>
      <c r="CB165" s="206">
        <v>109</v>
      </c>
    </row>
    <row r="166" spans="1:80" x14ac:dyDescent="0.25">
      <c r="A166" s="216">
        <v>110</v>
      </c>
      <c r="B166" s="212">
        <v>661.25</v>
      </c>
      <c r="C166" s="212">
        <v>6783.75</v>
      </c>
      <c r="D166" s="212">
        <v>82.916666666666671</v>
      </c>
      <c r="E166" s="212">
        <v>995.25</v>
      </c>
      <c r="F166" s="212">
        <v>8.6666666666666661</v>
      </c>
      <c r="G166" s="212">
        <v>0</v>
      </c>
      <c r="H166" s="212">
        <v>1283.6666666666667</v>
      </c>
      <c r="I166" s="212">
        <v>365.75</v>
      </c>
      <c r="J166" s="212">
        <v>1.8333333333333333</v>
      </c>
      <c r="K166" s="212">
        <v>177.08333333333334</v>
      </c>
      <c r="L166" s="212">
        <v>0</v>
      </c>
      <c r="M166" s="212">
        <v>76.583333333333329</v>
      </c>
      <c r="N166" s="212">
        <v>26.416666666666668</v>
      </c>
      <c r="O166" s="212">
        <v>21.166666666666668</v>
      </c>
      <c r="P166" s="212">
        <v>210.08333333333334</v>
      </c>
      <c r="Q166" s="212">
        <v>845.5</v>
      </c>
      <c r="R166" s="212">
        <v>7226.833333333333</v>
      </c>
      <c r="S166" s="212">
        <v>1610.8333333333333</v>
      </c>
      <c r="T166" s="212">
        <v>15506.5</v>
      </c>
      <c r="U166" s="214">
        <v>14804.308333333332</v>
      </c>
      <c r="V166" s="214">
        <v>14213.96134887886</v>
      </c>
      <c r="W166" s="212">
        <v>18766.75</v>
      </c>
      <c r="X166" s="212">
        <v>745.31725831376855</v>
      </c>
      <c r="Y166" s="212">
        <v>760.1152031712237</v>
      </c>
      <c r="Z166" s="212">
        <v>443.22222222222223</v>
      </c>
      <c r="AA166" s="212">
        <v>241.22718253968253</v>
      </c>
      <c r="AB166" s="212">
        <v>76.843048868878384</v>
      </c>
      <c r="AC166" s="212">
        <v>334.23710472244511</v>
      </c>
      <c r="AD166" s="215">
        <v>64489.377</v>
      </c>
      <c r="AE166" s="53"/>
      <c r="AF166" s="216">
        <v>110</v>
      </c>
      <c r="AG166" s="212"/>
      <c r="AH166" s="212"/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6">
        <v>110</v>
      </c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  <c r="BI166" s="212"/>
      <c r="BJ166" s="212"/>
      <c r="BK166" s="212"/>
      <c r="BL166" s="212"/>
      <c r="BM166" s="212">
        <v>0</v>
      </c>
      <c r="BO166" s="201">
        <v>0</v>
      </c>
      <c r="BQ166" s="207">
        <v>20</v>
      </c>
      <c r="BR166" s="207">
        <v>4</v>
      </c>
      <c r="BS166" s="207">
        <v>7</v>
      </c>
      <c r="BT166" s="208">
        <v>22.450000000000003</v>
      </c>
      <c r="CB166" s="206">
        <v>110</v>
      </c>
    </row>
    <row r="167" spans="1:80" x14ac:dyDescent="0.25">
      <c r="A167" s="161">
        <v>111</v>
      </c>
      <c r="B167" s="108">
        <v>335.83333333333331</v>
      </c>
      <c r="C167" s="108">
        <v>4788.583333333333</v>
      </c>
      <c r="D167" s="108">
        <v>47</v>
      </c>
      <c r="E167" s="108">
        <v>930.83333333333337</v>
      </c>
      <c r="F167" s="108">
        <v>1.0833333333333333</v>
      </c>
      <c r="G167" s="108">
        <v>0</v>
      </c>
      <c r="H167" s="108">
        <v>888.66666666666663</v>
      </c>
      <c r="I167" s="108">
        <v>209.41666666666666</v>
      </c>
      <c r="J167" s="108">
        <v>2</v>
      </c>
      <c r="K167" s="108">
        <v>122.83333333333333</v>
      </c>
      <c r="L167" s="108">
        <v>0</v>
      </c>
      <c r="M167" s="108">
        <v>53.416666666666664</v>
      </c>
      <c r="N167" s="108">
        <v>12.166666666666666</v>
      </c>
      <c r="O167" s="108">
        <v>10.333333333333334</v>
      </c>
      <c r="P167" s="108">
        <v>161.41666666666666</v>
      </c>
      <c r="Q167" s="108">
        <v>459.25</v>
      </c>
      <c r="R167" s="108">
        <v>5792.916666666667</v>
      </c>
      <c r="S167" s="108">
        <v>852.41666666666663</v>
      </c>
      <c r="T167" s="108">
        <v>11865.25</v>
      </c>
      <c r="U167" s="162">
        <v>11226.041666666666</v>
      </c>
      <c r="V167" s="162">
        <v>10799.0186581417</v>
      </c>
      <c r="W167" s="108">
        <v>13815.75</v>
      </c>
      <c r="X167" s="141">
        <v>547.32169801975294</v>
      </c>
      <c r="Y167" s="142">
        <v>558.94415288682819</v>
      </c>
      <c r="Z167" s="142">
        <v>317.8486111111111</v>
      </c>
      <c r="AA167" s="142">
        <v>183.93333333333337</v>
      </c>
      <c r="AB167" s="142">
        <v>40.638501722025744</v>
      </c>
      <c r="AC167" s="142">
        <v>253.3415981488636</v>
      </c>
      <c r="AD167" s="148">
        <v>48974.364099999999</v>
      </c>
      <c r="AE167" s="53"/>
      <c r="AF167" s="161">
        <v>111</v>
      </c>
      <c r="AG167" s="108"/>
      <c r="AH167" s="108"/>
      <c r="AI167" s="108"/>
      <c r="AJ167" s="108"/>
      <c r="AK167" s="108"/>
      <c r="AL167" s="108"/>
      <c r="AM167" s="108"/>
      <c r="AN167" s="108"/>
      <c r="AO167" s="108"/>
      <c r="AP167" s="108"/>
      <c r="AQ167" s="108"/>
      <c r="AR167" s="108"/>
      <c r="AS167" s="108"/>
      <c r="AT167" s="108"/>
      <c r="AU167" s="108"/>
      <c r="AV167" s="161">
        <v>111</v>
      </c>
      <c r="AW167" s="108"/>
      <c r="AX167" s="108"/>
      <c r="AY167" s="108"/>
      <c r="AZ167" s="108"/>
      <c r="BA167" s="108"/>
      <c r="BB167" s="108"/>
      <c r="BC167" s="108"/>
      <c r="BD167" s="108"/>
      <c r="BE167" s="108"/>
      <c r="BF167" s="108"/>
      <c r="BG167" s="108"/>
      <c r="BH167" s="108"/>
      <c r="BI167" s="108"/>
      <c r="BJ167" s="108"/>
      <c r="BK167" s="108"/>
      <c r="BL167" s="108"/>
      <c r="BM167" s="108">
        <v>0</v>
      </c>
      <c r="BO167" s="201">
        <v>0</v>
      </c>
      <c r="BQ167" s="207">
        <v>20</v>
      </c>
      <c r="BR167" s="207">
        <v>4</v>
      </c>
      <c r="BS167" s="207">
        <v>7</v>
      </c>
      <c r="BT167" s="208">
        <v>22.450000000000003</v>
      </c>
      <c r="CB167" s="206">
        <v>111</v>
      </c>
    </row>
    <row r="168" spans="1:80" x14ac:dyDescent="0.25">
      <c r="A168" s="216">
        <v>112</v>
      </c>
      <c r="B168" s="212">
        <v>408.75</v>
      </c>
      <c r="C168" s="212">
        <v>4566.666666666667</v>
      </c>
      <c r="D168" s="212">
        <v>39.583333333333336</v>
      </c>
      <c r="E168" s="212">
        <v>663.25</v>
      </c>
      <c r="F168" s="212">
        <v>1.6666666666666667</v>
      </c>
      <c r="G168" s="212">
        <v>0</v>
      </c>
      <c r="H168" s="212">
        <v>802.16666666666663</v>
      </c>
      <c r="I168" s="212">
        <v>193.66666666666666</v>
      </c>
      <c r="J168" s="212">
        <v>1.8333333333333333</v>
      </c>
      <c r="K168" s="212">
        <v>106.91666666666667</v>
      </c>
      <c r="L168" s="212">
        <v>0</v>
      </c>
      <c r="M168" s="212">
        <v>61.333333333333336</v>
      </c>
      <c r="N168" s="212">
        <v>23.916666666666668</v>
      </c>
      <c r="O168" s="212">
        <v>11.25</v>
      </c>
      <c r="P168" s="212">
        <v>183.5</v>
      </c>
      <c r="Q168" s="212">
        <v>572.91666666666663</v>
      </c>
      <c r="R168" s="212">
        <v>5460.75</v>
      </c>
      <c r="S168" s="212">
        <v>1032.5</v>
      </c>
      <c r="T168" s="212">
        <v>11069.833333333334</v>
      </c>
      <c r="U168" s="214">
        <v>10580.133333333333</v>
      </c>
      <c r="V168" s="214">
        <v>10181.408176803494</v>
      </c>
      <c r="W168" s="212">
        <v>13098.166666666668</v>
      </c>
      <c r="X168" s="212">
        <v>514.54680050752711</v>
      </c>
      <c r="Y168" s="212">
        <v>531.385154190506</v>
      </c>
      <c r="Z168" s="212">
        <v>309.06111111111113</v>
      </c>
      <c r="AA168" s="212">
        <v>191.00019841269841</v>
      </c>
      <c r="AB168" s="212">
        <v>49.464391793053117</v>
      </c>
      <c r="AC168" s="212">
        <v>232.54120435723701</v>
      </c>
      <c r="AD168" s="215">
        <v>46169.415999999997</v>
      </c>
      <c r="AE168" s="53"/>
      <c r="AF168" s="216">
        <v>112</v>
      </c>
      <c r="AG168" s="212"/>
      <c r="AH168" s="212"/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6">
        <v>112</v>
      </c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  <c r="BI168" s="212"/>
      <c r="BJ168" s="212"/>
      <c r="BK168" s="212"/>
      <c r="BL168" s="212"/>
      <c r="BM168" s="212">
        <v>0</v>
      </c>
      <c r="BO168" s="201">
        <v>0</v>
      </c>
      <c r="BQ168" s="207">
        <v>20</v>
      </c>
      <c r="BR168" s="207">
        <v>4</v>
      </c>
      <c r="BS168" s="207">
        <v>7</v>
      </c>
      <c r="BT168" s="208">
        <v>22.450000000000003</v>
      </c>
      <c r="CB168" s="206">
        <v>112</v>
      </c>
    </row>
    <row r="169" spans="1:80" x14ac:dyDescent="0.25">
      <c r="A169" s="161">
        <v>113</v>
      </c>
      <c r="B169" s="108">
        <v>764</v>
      </c>
      <c r="C169" s="108">
        <v>6503.833333333333</v>
      </c>
      <c r="D169" s="108">
        <v>92.333333333333329</v>
      </c>
      <c r="E169" s="108">
        <v>1201.75</v>
      </c>
      <c r="F169" s="108">
        <v>2.5833333333333335</v>
      </c>
      <c r="G169" s="108">
        <v>0</v>
      </c>
      <c r="H169" s="108">
        <v>1571.9166666666667</v>
      </c>
      <c r="I169" s="108">
        <v>389.25</v>
      </c>
      <c r="J169" s="108">
        <v>2.75</v>
      </c>
      <c r="K169" s="108">
        <v>163.91666666666666</v>
      </c>
      <c r="L169" s="108">
        <v>0</v>
      </c>
      <c r="M169" s="108">
        <v>68.166666666666671</v>
      </c>
      <c r="N169" s="108">
        <v>33.166666666666664</v>
      </c>
      <c r="O169" s="108">
        <v>20</v>
      </c>
      <c r="P169" s="108">
        <v>260.91666666666669</v>
      </c>
      <c r="Q169" s="108">
        <v>1064.25</v>
      </c>
      <c r="R169" s="108">
        <v>7124.333333333333</v>
      </c>
      <c r="S169" s="108">
        <v>1940.5833333333333</v>
      </c>
      <c r="T169" s="108">
        <v>15361.416666666668</v>
      </c>
      <c r="U169" s="162">
        <v>14509.908333333333</v>
      </c>
      <c r="V169" s="162">
        <v>13937.421094705924</v>
      </c>
      <c r="W169" s="108">
        <v>19263.166666666664</v>
      </c>
      <c r="X169" s="141">
        <v>806.7714044663702</v>
      </c>
      <c r="Y169" s="142">
        <v>779.81132015215735</v>
      </c>
      <c r="Z169" s="142">
        <v>326.80416666666667</v>
      </c>
      <c r="AA169" s="142">
        <v>188.3636904761905</v>
      </c>
      <c r="AB169" s="142">
        <v>92.661435703884237</v>
      </c>
      <c r="AC169" s="142">
        <v>357.054984381243</v>
      </c>
      <c r="AD169" s="148">
        <v>63227.622299999995</v>
      </c>
      <c r="AE169" s="53"/>
      <c r="AF169" s="161">
        <v>113</v>
      </c>
      <c r="AG169" s="108"/>
      <c r="AH169" s="108"/>
      <c r="AI169" s="108"/>
      <c r="AJ169" s="108"/>
      <c r="AK169" s="108"/>
      <c r="AL169" s="108"/>
      <c r="AM169" s="108"/>
      <c r="AN169" s="108"/>
      <c r="AO169" s="108"/>
      <c r="AP169" s="108"/>
      <c r="AQ169" s="108"/>
      <c r="AR169" s="108"/>
      <c r="AS169" s="108"/>
      <c r="AT169" s="108"/>
      <c r="AU169" s="108"/>
      <c r="AV169" s="161">
        <v>113</v>
      </c>
      <c r="AW169" s="108"/>
      <c r="AX169" s="108"/>
      <c r="AY169" s="108"/>
      <c r="AZ169" s="108"/>
      <c r="BA169" s="108"/>
      <c r="BB169" s="108"/>
      <c r="BC169" s="108"/>
      <c r="BD169" s="108"/>
      <c r="BE169" s="108"/>
      <c r="BF169" s="108"/>
      <c r="BG169" s="108"/>
      <c r="BH169" s="108"/>
      <c r="BI169" s="108"/>
      <c r="BJ169" s="108"/>
      <c r="BK169" s="108"/>
      <c r="BL169" s="108"/>
      <c r="BM169" s="108">
        <v>0</v>
      </c>
      <c r="BO169" s="201">
        <v>0</v>
      </c>
      <c r="BQ169" s="207">
        <v>20</v>
      </c>
      <c r="BR169" s="207">
        <v>4</v>
      </c>
      <c r="BS169" s="207">
        <v>7</v>
      </c>
      <c r="BT169" s="208">
        <v>22.450000000000003</v>
      </c>
      <c r="CB169" s="206">
        <v>113</v>
      </c>
    </row>
    <row r="170" spans="1:80" x14ac:dyDescent="0.25">
      <c r="A170" s="216">
        <v>114</v>
      </c>
      <c r="B170" s="212">
        <v>9111.8333333333339</v>
      </c>
      <c r="C170" s="212">
        <v>24228.833333333332</v>
      </c>
      <c r="D170" s="212">
        <v>711.08333333333337</v>
      </c>
      <c r="E170" s="212">
        <v>2729.25</v>
      </c>
      <c r="F170" s="212">
        <v>14.666666666666666</v>
      </c>
      <c r="G170" s="212">
        <v>0</v>
      </c>
      <c r="H170" s="212">
        <v>3336.5833333333335</v>
      </c>
      <c r="I170" s="212">
        <v>700</v>
      </c>
      <c r="J170" s="212">
        <v>6.083333333333333</v>
      </c>
      <c r="K170" s="212">
        <v>373.16666666666669</v>
      </c>
      <c r="L170" s="212">
        <v>0</v>
      </c>
      <c r="M170" s="212">
        <v>386.33333333333331</v>
      </c>
      <c r="N170" s="212">
        <v>73.666666666666671</v>
      </c>
      <c r="O170" s="212">
        <v>495.66666666666669</v>
      </c>
      <c r="P170" s="212">
        <v>851.91666666666663</v>
      </c>
      <c r="Q170" s="212">
        <v>11195.916666666666</v>
      </c>
      <c r="R170" s="212">
        <v>29064.583333333332</v>
      </c>
      <c r="S170" s="212">
        <v>21514.5</v>
      </c>
      <c r="T170" s="212">
        <v>57728.5</v>
      </c>
      <c r="U170" s="214">
        <v>55664.991666666661</v>
      </c>
      <c r="V170" s="214">
        <v>53724.832479905432</v>
      </c>
      <c r="W170" s="212">
        <v>83279.583333333328</v>
      </c>
      <c r="X170" s="212">
        <v>3974.8271792376204</v>
      </c>
      <c r="Y170" s="212">
        <v>3370.5938530805793</v>
      </c>
      <c r="Z170" s="212">
        <v>234.95833333333334</v>
      </c>
      <c r="AA170" s="212">
        <v>100.15277777777777</v>
      </c>
      <c r="AB170" s="212">
        <v>1034.7000875872156</v>
      </c>
      <c r="AC170" s="212">
        <v>1470.0635458252023</v>
      </c>
      <c r="AD170" s="215">
        <v>243517.21960000001</v>
      </c>
      <c r="AE170" s="53"/>
      <c r="AF170" s="216">
        <v>114</v>
      </c>
      <c r="AG170" s="212"/>
      <c r="AH170" s="212"/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6">
        <v>114</v>
      </c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  <c r="BI170" s="212"/>
      <c r="BJ170" s="212"/>
      <c r="BK170" s="212"/>
      <c r="BL170" s="212"/>
      <c r="BM170" s="212">
        <v>0</v>
      </c>
      <c r="BO170" s="201">
        <v>0</v>
      </c>
      <c r="BQ170" s="207">
        <v>19</v>
      </c>
      <c r="BR170" s="207">
        <v>3</v>
      </c>
      <c r="BS170" s="207">
        <v>2</v>
      </c>
      <c r="BT170" s="208">
        <v>22.450000000000003</v>
      </c>
      <c r="CB170" s="206">
        <v>114</v>
      </c>
    </row>
    <row r="171" spans="1:80" x14ac:dyDescent="0.25">
      <c r="A171" s="161">
        <v>115</v>
      </c>
      <c r="B171" s="108">
        <v>8670.5833333333339</v>
      </c>
      <c r="C171" s="108">
        <v>25567.75</v>
      </c>
      <c r="D171" s="108">
        <v>671.75</v>
      </c>
      <c r="E171" s="108">
        <v>2744</v>
      </c>
      <c r="F171" s="108">
        <v>6.166666666666667</v>
      </c>
      <c r="G171" s="108">
        <v>0</v>
      </c>
      <c r="H171" s="108">
        <v>2990.5833333333335</v>
      </c>
      <c r="I171" s="108">
        <v>609.91666666666663</v>
      </c>
      <c r="J171" s="108">
        <v>6.916666666666667</v>
      </c>
      <c r="K171" s="108">
        <v>472.16666666666669</v>
      </c>
      <c r="L171" s="108">
        <v>0</v>
      </c>
      <c r="M171" s="108">
        <v>430.33333333333331</v>
      </c>
      <c r="N171" s="108">
        <v>124.25</v>
      </c>
      <c r="O171" s="108">
        <v>523.58333333333337</v>
      </c>
      <c r="P171" s="108">
        <v>1054.6666666666667</v>
      </c>
      <c r="Q171" s="108">
        <v>11320.916666666666</v>
      </c>
      <c r="R171" s="108">
        <v>32316.083333333332</v>
      </c>
      <c r="S171" s="108">
        <v>21186.833333333332</v>
      </c>
      <c r="T171" s="108">
        <v>62722.333333333336</v>
      </c>
      <c r="U171" s="162">
        <v>60548.600000000006</v>
      </c>
      <c r="V171" s="162">
        <v>58485.138923418584</v>
      </c>
      <c r="W171" s="108">
        <v>87509.666666666657</v>
      </c>
      <c r="X171" s="141">
        <v>3593.7320861854901</v>
      </c>
      <c r="Y171" s="142">
        <v>3544.1175012870322</v>
      </c>
      <c r="Z171" s="142">
        <v>1844.1652777777779</v>
      </c>
      <c r="AA171" s="142">
        <v>827.21091269841281</v>
      </c>
      <c r="AB171" s="142">
        <v>1011.1302470603387</v>
      </c>
      <c r="AC171" s="142">
        <v>1291.3009195625757</v>
      </c>
      <c r="AD171" s="148">
        <v>265048.19680000003</v>
      </c>
      <c r="AE171" s="53"/>
      <c r="AF171" s="161">
        <v>115</v>
      </c>
      <c r="AG171" s="108"/>
      <c r="AH171" s="108"/>
      <c r="AI171" s="108"/>
      <c r="AJ171" s="108"/>
      <c r="AK171" s="108"/>
      <c r="AL171" s="108"/>
      <c r="AM171" s="108"/>
      <c r="AN171" s="108"/>
      <c r="AO171" s="108"/>
      <c r="AP171" s="108"/>
      <c r="AQ171" s="108"/>
      <c r="AR171" s="108"/>
      <c r="AS171" s="108"/>
      <c r="AT171" s="108"/>
      <c r="AU171" s="108"/>
      <c r="AV171" s="161">
        <v>115</v>
      </c>
      <c r="AW171" s="108"/>
      <c r="AX171" s="108"/>
      <c r="AY171" s="108"/>
      <c r="AZ171" s="108"/>
      <c r="BA171" s="108"/>
      <c r="BB171" s="108"/>
      <c r="BC171" s="108"/>
      <c r="BD171" s="108"/>
      <c r="BE171" s="108"/>
      <c r="BF171" s="108"/>
      <c r="BG171" s="108"/>
      <c r="BH171" s="108"/>
      <c r="BI171" s="108"/>
      <c r="BJ171" s="108"/>
      <c r="BK171" s="108"/>
      <c r="BL171" s="108"/>
      <c r="BM171" s="108">
        <v>0</v>
      </c>
      <c r="BO171" s="201">
        <v>0</v>
      </c>
      <c r="BQ171" s="207">
        <v>20</v>
      </c>
      <c r="BR171" s="207">
        <v>4</v>
      </c>
      <c r="BS171" s="207">
        <v>7</v>
      </c>
      <c r="BT171" s="208">
        <v>22.450000000000003</v>
      </c>
      <c r="CB171" s="206">
        <v>115</v>
      </c>
    </row>
    <row r="172" spans="1:80" x14ac:dyDescent="0.25">
      <c r="A172" s="216">
        <v>116</v>
      </c>
      <c r="B172" s="212">
        <v>10377.833333333334</v>
      </c>
      <c r="C172" s="212">
        <v>28349.083333333332</v>
      </c>
      <c r="D172" s="212">
        <v>1079.8333333333333</v>
      </c>
      <c r="E172" s="212">
        <v>3309.0833333333335</v>
      </c>
      <c r="F172" s="212">
        <v>15.916666666666666</v>
      </c>
      <c r="G172" s="212">
        <v>2.25</v>
      </c>
      <c r="H172" s="212">
        <v>6469</v>
      </c>
      <c r="I172" s="212">
        <v>827.91666666666663</v>
      </c>
      <c r="J172" s="212">
        <v>6.333333333333333</v>
      </c>
      <c r="K172" s="212">
        <v>483.41666666666669</v>
      </c>
      <c r="L172" s="212">
        <v>0</v>
      </c>
      <c r="M172" s="212">
        <v>568.5</v>
      </c>
      <c r="N172" s="212">
        <v>182.5</v>
      </c>
      <c r="O172" s="212">
        <v>726.33333333333337</v>
      </c>
      <c r="P172" s="212">
        <v>1735.1666666666667</v>
      </c>
      <c r="Q172" s="212">
        <v>12867.583333333334</v>
      </c>
      <c r="R172" s="212">
        <v>35201.166666666664</v>
      </c>
      <c r="S172" s="212">
        <v>25051.583333333332</v>
      </c>
      <c r="T172" s="212">
        <v>69851.166666666657</v>
      </c>
      <c r="U172" s="214">
        <v>66998.133333333346</v>
      </c>
      <c r="V172" s="214">
        <v>64690.174665806997</v>
      </c>
      <c r="W172" s="212">
        <v>102201.91666666666</v>
      </c>
      <c r="X172" s="212">
        <v>3663.1804251240751</v>
      </c>
      <c r="Y172" s="212">
        <v>4138.781880893669</v>
      </c>
      <c r="Z172" s="212">
        <v>3637.3263888888887</v>
      </c>
      <c r="AA172" s="212">
        <v>1926.0886904761903</v>
      </c>
      <c r="AB172" s="212">
        <v>1194.6954733672126</v>
      </c>
      <c r="AC172" s="212">
        <v>1234.2424758784314</v>
      </c>
      <c r="AD172" s="215">
        <v>293201.3051</v>
      </c>
      <c r="AE172" s="53"/>
      <c r="AF172" s="216">
        <v>116</v>
      </c>
      <c r="AG172" s="212"/>
      <c r="AH172" s="212"/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6">
        <v>116</v>
      </c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  <c r="BI172" s="212"/>
      <c r="BJ172" s="212"/>
      <c r="BK172" s="212"/>
      <c r="BL172" s="212"/>
      <c r="BM172" s="212">
        <v>0</v>
      </c>
      <c r="BO172" s="201">
        <v>0</v>
      </c>
      <c r="BQ172" s="207">
        <v>20</v>
      </c>
      <c r="BR172" s="207">
        <v>4</v>
      </c>
      <c r="BS172" s="207">
        <v>7</v>
      </c>
      <c r="BT172" s="208">
        <v>22.450000000000003</v>
      </c>
      <c r="CB172" s="206">
        <v>116</v>
      </c>
    </row>
    <row r="173" spans="1:80" x14ac:dyDescent="0.25">
      <c r="A173" s="161" t="s">
        <v>81</v>
      </c>
      <c r="B173" s="108">
        <v>8045.666666666667</v>
      </c>
      <c r="C173" s="108">
        <v>20500.583333333332</v>
      </c>
      <c r="D173" s="108">
        <v>881</v>
      </c>
      <c r="E173" s="108">
        <v>3018.3333333333335</v>
      </c>
      <c r="F173" s="108">
        <v>21.333333333333332</v>
      </c>
      <c r="G173" s="108">
        <v>0.58333333333333337</v>
      </c>
      <c r="H173" s="108">
        <v>3954.25</v>
      </c>
      <c r="I173" s="108">
        <v>546.25</v>
      </c>
      <c r="J173" s="108">
        <v>2.5833333333333335</v>
      </c>
      <c r="K173" s="108">
        <v>314.58333333333331</v>
      </c>
      <c r="L173" s="108">
        <v>0</v>
      </c>
      <c r="M173" s="108">
        <v>392.66666666666669</v>
      </c>
      <c r="N173" s="108">
        <v>117.33333333333333</v>
      </c>
      <c r="O173" s="108">
        <v>600.83333333333337</v>
      </c>
      <c r="P173" s="108">
        <v>1402.1666666666667</v>
      </c>
      <c r="Q173" s="108">
        <v>9601.4166666666661</v>
      </c>
      <c r="R173" s="108">
        <v>24745.75</v>
      </c>
      <c r="S173" s="108">
        <v>19128.916666666668</v>
      </c>
      <c r="T173" s="108">
        <v>50515.333333333328</v>
      </c>
      <c r="U173" s="162">
        <v>48003.25</v>
      </c>
      <c r="V173" s="162">
        <v>46313.338630990766</v>
      </c>
      <c r="W173" s="108">
        <v>74145.333333333343</v>
      </c>
      <c r="X173" s="141">
        <v>3486.7606683044901</v>
      </c>
      <c r="Y173" s="142">
        <v>3000.4216534384345</v>
      </c>
      <c r="Z173" s="142">
        <v>587</v>
      </c>
      <c r="AA173" s="142">
        <v>246.35833333333335</v>
      </c>
      <c r="AB173" s="142">
        <v>919.35995051858902</v>
      </c>
      <c r="AC173" s="142">
        <v>1283.7003588929506</v>
      </c>
      <c r="AD173" s="148">
        <v>209957.61129999999</v>
      </c>
      <c r="AE173" s="53"/>
      <c r="AF173" s="161" t="s">
        <v>81</v>
      </c>
      <c r="AG173" s="108"/>
      <c r="AH173" s="108"/>
      <c r="AI173" s="108"/>
      <c r="AJ173" s="108"/>
      <c r="AK173" s="108"/>
      <c r="AL173" s="108"/>
      <c r="AM173" s="108"/>
      <c r="AN173" s="108"/>
      <c r="AO173" s="108"/>
      <c r="AP173" s="108"/>
      <c r="AQ173" s="108"/>
      <c r="AR173" s="108"/>
      <c r="AS173" s="108"/>
      <c r="AT173" s="108"/>
      <c r="AU173" s="108"/>
      <c r="AV173" s="161" t="s">
        <v>81</v>
      </c>
      <c r="AW173" s="108"/>
      <c r="AX173" s="108"/>
      <c r="AY173" s="108"/>
      <c r="AZ173" s="108"/>
      <c r="BA173" s="108"/>
      <c r="BB173" s="108"/>
      <c r="BC173" s="108"/>
      <c r="BD173" s="108"/>
      <c r="BE173" s="108"/>
      <c r="BF173" s="108"/>
      <c r="BG173" s="108"/>
      <c r="BH173" s="108"/>
      <c r="BI173" s="108"/>
      <c r="BJ173" s="108"/>
      <c r="BK173" s="108"/>
      <c r="BL173" s="108"/>
      <c r="BM173" s="108">
        <v>0</v>
      </c>
      <c r="BO173" s="201">
        <v>0</v>
      </c>
      <c r="BQ173" s="207">
        <v>19</v>
      </c>
      <c r="BR173" s="207">
        <v>2</v>
      </c>
      <c r="BS173" s="207">
        <v>31</v>
      </c>
      <c r="BT173" s="208">
        <v>22.450000000000003</v>
      </c>
      <c r="CB173" s="206" t="s">
        <v>81</v>
      </c>
    </row>
    <row r="174" spans="1:80" x14ac:dyDescent="0.25">
      <c r="A174" s="216">
        <v>117</v>
      </c>
      <c r="B174" s="212">
        <v>22818.083333333332</v>
      </c>
      <c r="C174" s="212">
        <v>63092.833333333336</v>
      </c>
      <c r="D174" s="212">
        <v>1961.0833333333333</v>
      </c>
      <c r="E174" s="212">
        <v>8044.583333333333</v>
      </c>
      <c r="F174" s="212">
        <v>25.5</v>
      </c>
      <c r="G174" s="212">
        <v>0</v>
      </c>
      <c r="H174" s="212">
        <v>9450</v>
      </c>
      <c r="I174" s="212">
        <v>2088.1666666666665</v>
      </c>
      <c r="J174" s="212">
        <v>21.666666666666668</v>
      </c>
      <c r="K174" s="212">
        <v>1011.1666666666666</v>
      </c>
      <c r="L174" s="212">
        <v>0</v>
      </c>
      <c r="M174" s="212">
        <v>1117.5833333333333</v>
      </c>
      <c r="N174" s="212">
        <v>210.25</v>
      </c>
      <c r="O174" s="212">
        <v>1217.9166666666667</v>
      </c>
      <c r="P174" s="212">
        <v>2086.9166666666665</v>
      </c>
      <c r="Q174" s="212">
        <v>27327.583333333332</v>
      </c>
      <c r="R174" s="212">
        <v>72746.833333333328</v>
      </c>
      <c r="S174" s="212">
        <v>53324.666666666664</v>
      </c>
      <c r="T174" s="212">
        <v>148357.33333333334</v>
      </c>
      <c r="U174" s="214">
        <v>142487.12500000003</v>
      </c>
      <c r="V174" s="214">
        <v>137383.79981137617</v>
      </c>
      <c r="W174" s="212">
        <v>213220.16666666669</v>
      </c>
      <c r="X174" s="212">
        <v>8399.8242587281784</v>
      </c>
      <c r="Y174" s="212">
        <v>8637.0263379956177</v>
      </c>
      <c r="Z174" s="212">
        <v>5509.2319444444438</v>
      </c>
      <c r="AA174" s="212">
        <v>2649.3468253968258</v>
      </c>
      <c r="AB174" s="212">
        <v>2545.4807340320499</v>
      </c>
      <c r="AC174" s="212">
        <v>2927.1717623480645</v>
      </c>
      <c r="AD174" s="215">
        <v>622841.52340000006</v>
      </c>
      <c r="AE174" s="53"/>
      <c r="AF174" s="216">
        <v>117</v>
      </c>
      <c r="AG174" s="212"/>
      <c r="AH174" s="212"/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6">
        <v>117</v>
      </c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  <c r="BI174" s="212"/>
      <c r="BJ174" s="212"/>
      <c r="BK174" s="212"/>
      <c r="BL174" s="212"/>
      <c r="BM174" s="212">
        <v>0</v>
      </c>
      <c r="BO174" s="201">
        <v>0</v>
      </c>
      <c r="BQ174" s="207">
        <v>20</v>
      </c>
      <c r="BR174" s="207">
        <v>4</v>
      </c>
      <c r="BS174" s="207">
        <v>7</v>
      </c>
      <c r="BT174" s="208">
        <v>22.450000000000003</v>
      </c>
      <c r="BW174" s="45">
        <v>0</v>
      </c>
      <c r="BX174" s="45">
        <v>53324.666666666664</v>
      </c>
      <c r="BY174" s="105">
        <v>2666.2333333333331</v>
      </c>
      <c r="BZ174" s="106">
        <v>576.9083333333333</v>
      </c>
      <c r="CA174" s="106">
        <v>-1333.1166666666666</v>
      </c>
      <c r="CB174" s="206">
        <v>117</v>
      </c>
    </row>
    <row r="175" spans="1:80" x14ac:dyDescent="0.25">
      <c r="A175" s="161" t="s">
        <v>82</v>
      </c>
      <c r="B175" s="108">
        <v>91.333333333333329</v>
      </c>
      <c r="C175" s="108">
        <v>227.66666666666666</v>
      </c>
      <c r="D175" s="108">
        <v>10.333333333333334</v>
      </c>
      <c r="E175" s="108">
        <v>29</v>
      </c>
      <c r="F175" s="108">
        <v>0</v>
      </c>
      <c r="G175" s="108">
        <v>0</v>
      </c>
      <c r="H175" s="108">
        <v>35.75</v>
      </c>
      <c r="I175" s="108">
        <v>10.25</v>
      </c>
      <c r="J175" s="108">
        <v>8.3333333333333329E-2</v>
      </c>
      <c r="K175" s="108">
        <v>1.9166666666666667</v>
      </c>
      <c r="L175" s="108">
        <v>0</v>
      </c>
      <c r="M175" s="108">
        <v>4.083333333333333</v>
      </c>
      <c r="N175" s="108">
        <v>0.66666666666666663</v>
      </c>
      <c r="O175" s="108">
        <v>8.25</v>
      </c>
      <c r="P175" s="108">
        <v>8.25</v>
      </c>
      <c r="Q175" s="108">
        <v>114.25</v>
      </c>
      <c r="R175" s="108">
        <v>269.33333333333331</v>
      </c>
      <c r="S175" s="108">
        <v>224.16666666666666</v>
      </c>
      <c r="T175" s="108">
        <v>541</v>
      </c>
      <c r="U175" s="162">
        <v>519.47500000000002</v>
      </c>
      <c r="V175" s="162">
        <v>501.60018145998998</v>
      </c>
      <c r="W175" s="108">
        <v>811.16666666666652</v>
      </c>
      <c r="X175" s="141">
        <v>201.56944444444446</v>
      </c>
      <c r="Y175" s="142">
        <v>32.596953278376319</v>
      </c>
      <c r="Z175" s="142">
        <v>48</v>
      </c>
      <c r="AA175" s="142">
        <v>45.375</v>
      </c>
      <c r="AB175" s="142">
        <v>69.54525089605734</v>
      </c>
      <c r="AC175" s="142">
        <v>66.012096774193566</v>
      </c>
      <c r="AD175" s="148">
        <v>2272.4209999999998</v>
      </c>
      <c r="AE175" s="53"/>
      <c r="AF175" s="161" t="s">
        <v>82</v>
      </c>
      <c r="AG175" s="108"/>
      <c r="AH175" s="108"/>
      <c r="AI175" s="108"/>
      <c r="AJ175" s="108"/>
      <c r="AK175" s="108"/>
      <c r="AL175" s="108"/>
      <c r="AM175" s="108"/>
      <c r="AN175" s="108"/>
      <c r="AO175" s="108"/>
      <c r="AP175" s="108"/>
      <c r="AQ175" s="108"/>
      <c r="AR175" s="108"/>
      <c r="AS175" s="108"/>
      <c r="AT175" s="108"/>
      <c r="AU175" s="108"/>
      <c r="AV175" s="161" t="s">
        <v>82</v>
      </c>
      <c r="AW175" s="108"/>
      <c r="AX175" s="108"/>
      <c r="AY175" s="108"/>
      <c r="AZ175" s="108"/>
      <c r="BA175" s="108"/>
      <c r="BB175" s="108"/>
      <c r="BC175" s="108"/>
      <c r="BD175" s="108"/>
      <c r="BE175" s="108"/>
      <c r="BF175" s="108"/>
      <c r="BG175" s="108"/>
      <c r="BH175" s="108"/>
      <c r="BI175" s="108"/>
      <c r="BJ175" s="108"/>
      <c r="BK175" s="108"/>
      <c r="BL175" s="108"/>
      <c r="BM175" s="108">
        <v>0</v>
      </c>
      <c r="BO175" s="201">
        <v>0</v>
      </c>
      <c r="BQ175" s="207">
        <v>31</v>
      </c>
      <c r="BR175" s="207">
        <v>1</v>
      </c>
      <c r="BS175" s="207">
        <v>1</v>
      </c>
      <c r="BT175" s="208">
        <v>22.450000000000003</v>
      </c>
      <c r="CB175" s="206" t="s">
        <v>82</v>
      </c>
    </row>
    <row r="176" spans="1:80" x14ac:dyDescent="0.25">
      <c r="A176" s="216">
        <v>118</v>
      </c>
      <c r="B176" s="212">
        <v>6342.5</v>
      </c>
      <c r="C176" s="212">
        <v>14884.75</v>
      </c>
      <c r="D176" s="212">
        <v>450</v>
      </c>
      <c r="E176" s="212">
        <v>1893.6666666666667</v>
      </c>
      <c r="F176" s="212">
        <v>10.083333333333334</v>
      </c>
      <c r="G176" s="212">
        <v>0.58333333333333337</v>
      </c>
      <c r="H176" s="212">
        <v>4707.833333333333</v>
      </c>
      <c r="I176" s="212">
        <v>875.83333333333337</v>
      </c>
      <c r="J176" s="212">
        <v>6.416666666666667</v>
      </c>
      <c r="K176" s="212">
        <v>262.66666666666669</v>
      </c>
      <c r="L176" s="212">
        <v>0</v>
      </c>
      <c r="M176" s="212">
        <v>321.33333333333331</v>
      </c>
      <c r="N176" s="212">
        <v>94.083333333333329</v>
      </c>
      <c r="O176" s="212">
        <v>293.75</v>
      </c>
      <c r="P176" s="212">
        <v>723.33333333333337</v>
      </c>
      <c r="Q176" s="212">
        <v>8098.666666666667</v>
      </c>
      <c r="R176" s="212">
        <v>16929.833333333332</v>
      </c>
      <c r="S176" s="212">
        <v>15184.916666666666</v>
      </c>
      <c r="T176" s="212">
        <v>35126.166666666664</v>
      </c>
      <c r="U176" s="214">
        <v>33628.299999999996</v>
      </c>
      <c r="V176" s="214">
        <v>32438.758257468304</v>
      </c>
      <c r="W176" s="212">
        <v>55895.333333333328</v>
      </c>
      <c r="X176" s="212">
        <v>2317.9205292959014</v>
      </c>
      <c r="Y176" s="212">
        <v>2259.4616032865629</v>
      </c>
      <c r="Z176" s="212">
        <v>1090.7986111111111</v>
      </c>
      <c r="AA176" s="212">
        <v>505.94265873015871</v>
      </c>
      <c r="AB176" s="212">
        <v>723.46402274625962</v>
      </c>
      <c r="AC176" s="212">
        <v>797.22825327482087</v>
      </c>
      <c r="AD176" s="215">
        <v>147054.6201</v>
      </c>
      <c r="AE176" s="53"/>
      <c r="AF176" s="216">
        <v>118</v>
      </c>
      <c r="AG176" s="212"/>
      <c r="AH176" s="212"/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6">
        <v>118</v>
      </c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  <c r="BI176" s="212"/>
      <c r="BJ176" s="212"/>
      <c r="BK176" s="212"/>
      <c r="BL176" s="212"/>
      <c r="BM176" s="212">
        <v>0</v>
      </c>
      <c r="BO176" s="201">
        <v>0</v>
      </c>
      <c r="BQ176" s="207">
        <v>20</v>
      </c>
      <c r="BR176" s="207">
        <v>4</v>
      </c>
      <c r="BS176" s="207">
        <v>7</v>
      </c>
      <c r="BT176" s="208">
        <v>22.450000000000003</v>
      </c>
      <c r="CB176" s="206">
        <v>118</v>
      </c>
    </row>
    <row r="177" spans="1:80" x14ac:dyDescent="0.25">
      <c r="A177" s="161">
        <v>120</v>
      </c>
      <c r="B177" s="108">
        <v>22986.916666666668</v>
      </c>
      <c r="C177" s="108">
        <v>52797.333333333336</v>
      </c>
      <c r="D177" s="108">
        <v>1565.6666666666667</v>
      </c>
      <c r="E177" s="108">
        <v>5288.083333333333</v>
      </c>
      <c r="F177" s="108">
        <v>30.416666666666668</v>
      </c>
      <c r="G177" s="108">
        <v>8.3333333333333329E-2</v>
      </c>
      <c r="H177" s="108">
        <v>11088.416666666666</v>
      </c>
      <c r="I177" s="108">
        <v>2469.3333333333335</v>
      </c>
      <c r="J177" s="108">
        <v>30.416666666666668</v>
      </c>
      <c r="K177" s="108">
        <v>983.41666666666663</v>
      </c>
      <c r="L177" s="108">
        <v>0</v>
      </c>
      <c r="M177" s="108">
        <v>2332.0833333333335</v>
      </c>
      <c r="N177" s="108">
        <v>146.41666666666666</v>
      </c>
      <c r="O177" s="108">
        <v>728.58333333333337</v>
      </c>
      <c r="P177" s="108">
        <v>1281.6666666666667</v>
      </c>
      <c r="Q177" s="108">
        <v>22381.083333333332</v>
      </c>
      <c r="R177" s="108">
        <v>50676.5</v>
      </c>
      <c r="S177" s="108">
        <v>47662.25</v>
      </c>
      <c r="T177" s="108">
        <v>113566.33333333333</v>
      </c>
      <c r="U177" s="162">
        <v>109752.64999999998</v>
      </c>
      <c r="V177" s="162">
        <v>105581.13214513933</v>
      </c>
      <c r="W177" s="108">
        <v>174786.41666666669</v>
      </c>
      <c r="X177" s="141">
        <v>7007.8366870734144</v>
      </c>
      <c r="Y177" s="142">
        <v>7079.5868169030045</v>
      </c>
      <c r="Z177" s="142">
        <v>4012.7402777777775</v>
      </c>
      <c r="AA177" s="142">
        <v>2086.347619047619</v>
      </c>
      <c r="AB177" s="142">
        <v>2273.2152273387687</v>
      </c>
      <c r="AC177" s="142">
        <v>2367.3107298673231</v>
      </c>
      <c r="AD177" s="148">
        <v>478879.55130000005</v>
      </c>
      <c r="AE177" s="53"/>
      <c r="AF177" s="161">
        <v>120</v>
      </c>
      <c r="AG177" s="108"/>
      <c r="AH177" s="108"/>
      <c r="AI177" s="108"/>
      <c r="AJ177" s="108"/>
      <c r="AK177" s="108"/>
      <c r="AL177" s="108"/>
      <c r="AM177" s="108"/>
      <c r="AN177" s="108"/>
      <c r="AO177" s="108"/>
      <c r="AP177" s="108"/>
      <c r="AQ177" s="108"/>
      <c r="AR177" s="108"/>
      <c r="AS177" s="108"/>
      <c r="AT177" s="108"/>
      <c r="AU177" s="108"/>
      <c r="AV177" s="161">
        <v>120</v>
      </c>
      <c r="AW177" s="108"/>
      <c r="AX177" s="108"/>
      <c r="AY177" s="108"/>
      <c r="AZ177" s="108"/>
      <c r="BA177" s="108"/>
      <c r="BB177" s="108"/>
      <c r="BC177" s="108"/>
      <c r="BD177" s="108"/>
      <c r="BE177" s="108"/>
      <c r="BF177" s="108"/>
      <c r="BG177" s="108"/>
      <c r="BH177" s="108"/>
      <c r="BI177" s="108"/>
      <c r="BJ177" s="108"/>
      <c r="BK177" s="108"/>
      <c r="BL177" s="108"/>
      <c r="BM177" s="108">
        <v>0</v>
      </c>
      <c r="BO177" s="201">
        <v>0</v>
      </c>
      <c r="BQ177" s="207">
        <v>20</v>
      </c>
      <c r="BR177" s="207">
        <v>4</v>
      </c>
      <c r="BS177" s="207">
        <v>7</v>
      </c>
      <c r="BT177" s="208">
        <v>22.450000000000003</v>
      </c>
      <c r="CB177" s="206">
        <v>120</v>
      </c>
    </row>
    <row r="178" spans="1:80" x14ac:dyDescent="0.25">
      <c r="A178" s="216" t="s">
        <v>83</v>
      </c>
      <c r="B178" s="212">
        <v>941.25</v>
      </c>
      <c r="C178" s="212">
        <v>2478.4166666666665</v>
      </c>
      <c r="D178" s="212">
        <v>59</v>
      </c>
      <c r="E178" s="212">
        <v>212.5</v>
      </c>
      <c r="F178" s="212">
        <v>1.6666666666666667</v>
      </c>
      <c r="G178" s="212">
        <v>0</v>
      </c>
      <c r="H178" s="212">
        <v>499.83333333333331</v>
      </c>
      <c r="I178" s="212">
        <v>105.33333333333333</v>
      </c>
      <c r="J178" s="212">
        <v>1.25</v>
      </c>
      <c r="K178" s="212">
        <v>33.666666666666664</v>
      </c>
      <c r="L178" s="212">
        <v>0</v>
      </c>
      <c r="M178" s="212">
        <v>87</v>
      </c>
      <c r="N178" s="212">
        <v>7</v>
      </c>
      <c r="O178" s="212">
        <v>24.166666666666668</v>
      </c>
      <c r="P178" s="212">
        <v>51.333333333333336</v>
      </c>
      <c r="Q178" s="212">
        <v>947.33333333333337</v>
      </c>
      <c r="R178" s="212">
        <v>2452.4166666666665</v>
      </c>
      <c r="S178" s="212">
        <v>1971.75</v>
      </c>
      <c r="T178" s="212">
        <v>5325.25</v>
      </c>
      <c r="U178" s="214">
        <v>5172.083333333333</v>
      </c>
      <c r="V178" s="214">
        <v>4977.2430863242353</v>
      </c>
      <c r="W178" s="212">
        <v>7902.1666666666661</v>
      </c>
      <c r="X178" s="212">
        <v>405.15027389904304</v>
      </c>
      <c r="Y178" s="212">
        <v>319.01698935209237</v>
      </c>
      <c r="Z178" s="212">
        <v>358.66666666666669</v>
      </c>
      <c r="AA178" s="212">
        <v>262.52083333333331</v>
      </c>
      <c r="AB178" s="212">
        <v>111.24919808038415</v>
      </c>
      <c r="AC178" s="212">
        <v>146.95053790932946</v>
      </c>
      <c r="AD178" s="215">
        <v>22566.266900000002</v>
      </c>
      <c r="AE178" s="53"/>
      <c r="AF178" s="216" t="s">
        <v>83</v>
      </c>
      <c r="AG178" s="212"/>
      <c r="AH178" s="212"/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6" t="s">
        <v>83</v>
      </c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  <c r="BI178" s="212"/>
      <c r="BJ178" s="212"/>
      <c r="BK178" s="212"/>
      <c r="BL178" s="212"/>
      <c r="BM178" s="212">
        <v>0</v>
      </c>
      <c r="BO178" s="201">
        <v>0</v>
      </c>
      <c r="BQ178" s="207">
        <v>11</v>
      </c>
      <c r="BR178" s="207">
        <v>31</v>
      </c>
      <c r="BS178" s="207">
        <v>31</v>
      </c>
      <c r="BT178" s="208">
        <v>22.450000000000003</v>
      </c>
      <c r="CB178" s="206" t="s">
        <v>83</v>
      </c>
    </row>
    <row r="179" spans="1:80" x14ac:dyDescent="0.25">
      <c r="A179" s="161">
        <v>121</v>
      </c>
      <c r="B179" s="108">
        <v>23540.833333333332</v>
      </c>
      <c r="C179" s="108">
        <v>38781.583333333336</v>
      </c>
      <c r="D179" s="108">
        <v>2766.5833333333335</v>
      </c>
      <c r="E179" s="108">
        <v>8009.5</v>
      </c>
      <c r="F179" s="108">
        <v>27.25</v>
      </c>
      <c r="G179" s="108">
        <v>5.083333333333333</v>
      </c>
      <c r="H179" s="108">
        <v>11617.666666666666</v>
      </c>
      <c r="I179" s="108">
        <v>2116.5833333333335</v>
      </c>
      <c r="J179" s="108">
        <v>13.333333333333334</v>
      </c>
      <c r="K179" s="108">
        <v>803.08333333333337</v>
      </c>
      <c r="L179" s="108">
        <v>0</v>
      </c>
      <c r="M179" s="108">
        <v>1155.1666666666667</v>
      </c>
      <c r="N179" s="108">
        <v>192.33333333333334</v>
      </c>
      <c r="O179" s="108">
        <v>1888.1666666666667</v>
      </c>
      <c r="P179" s="108">
        <v>2351.5833333333335</v>
      </c>
      <c r="Q179" s="108">
        <v>25519.666666666668</v>
      </c>
      <c r="R179" s="108">
        <v>42853.666666666664</v>
      </c>
      <c r="S179" s="108">
        <v>53715.25</v>
      </c>
      <c r="T179" s="108">
        <v>94187.5</v>
      </c>
      <c r="U179" s="162">
        <v>88206.008333333346</v>
      </c>
      <c r="V179" s="162">
        <v>85096.804811877635</v>
      </c>
      <c r="W179" s="108">
        <v>161642.08333333331</v>
      </c>
      <c r="X179" s="141">
        <v>7345.2556256418393</v>
      </c>
      <c r="Y179" s="142">
        <v>6539.2831818817576</v>
      </c>
      <c r="Z179" s="142">
        <v>1711.3944444444444</v>
      </c>
      <c r="AA179" s="142">
        <v>253</v>
      </c>
      <c r="AB179" s="142">
        <v>2560.4810762908587</v>
      </c>
      <c r="AC179" s="142">
        <v>2392.3872746754905</v>
      </c>
      <c r="AD179" s="148">
        <v>385847.97570000007</v>
      </c>
      <c r="AE179" s="53"/>
      <c r="AF179" s="161">
        <v>121</v>
      </c>
      <c r="AG179" s="108"/>
      <c r="AH179" s="108"/>
      <c r="AI179" s="108"/>
      <c r="AJ179" s="108"/>
      <c r="AK179" s="108"/>
      <c r="AL179" s="108"/>
      <c r="AM179" s="108"/>
      <c r="AN179" s="108"/>
      <c r="AO179" s="108"/>
      <c r="AP179" s="108"/>
      <c r="AQ179" s="108"/>
      <c r="AR179" s="108"/>
      <c r="AS179" s="108"/>
      <c r="AT179" s="108"/>
      <c r="AU179" s="108"/>
      <c r="AV179" s="161">
        <v>121</v>
      </c>
      <c r="AW179" s="108"/>
      <c r="AX179" s="108"/>
      <c r="AY179" s="108"/>
      <c r="AZ179" s="108"/>
      <c r="BA179" s="108"/>
      <c r="BB179" s="108"/>
      <c r="BC179" s="108"/>
      <c r="BD179" s="108"/>
      <c r="BE179" s="108"/>
      <c r="BF179" s="108"/>
      <c r="BG179" s="108"/>
      <c r="BH179" s="108"/>
      <c r="BI179" s="108"/>
      <c r="BJ179" s="108"/>
      <c r="BK179" s="108"/>
      <c r="BL179" s="108"/>
      <c r="BM179" s="108">
        <v>0</v>
      </c>
      <c r="BO179" s="201">
        <v>0</v>
      </c>
      <c r="BQ179" s="207">
        <v>19</v>
      </c>
      <c r="BR179" s="207">
        <v>4</v>
      </c>
      <c r="BS179" s="207">
        <v>2</v>
      </c>
      <c r="BT179" s="208">
        <v>22.450000000000003</v>
      </c>
      <c r="CB179" s="206">
        <v>121</v>
      </c>
    </row>
    <row r="180" spans="1:80" x14ac:dyDescent="0.25">
      <c r="A180" s="216" t="s">
        <v>84</v>
      </c>
      <c r="B180" s="212">
        <v>22.333333333333332</v>
      </c>
      <c r="C180" s="212">
        <v>46.166666666666664</v>
      </c>
      <c r="D180" s="212">
        <v>1.8333333333333333</v>
      </c>
      <c r="E180" s="212">
        <v>9.75</v>
      </c>
      <c r="F180" s="212">
        <v>8.3333333333333329E-2</v>
      </c>
      <c r="G180" s="212">
        <v>0</v>
      </c>
      <c r="H180" s="212">
        <v>8.5833333333333339</v>
      </c>
      <c r="I180" s="212">
        <v>1.75</v>
      </c>
      <c r="J180" s="212">
        <v>0</v>
      </c>
      <c r="K180" s="212">
        <v>0.16666666666666666</v>
      </c>
      <c r="L180" s="212">
        <v>0</v>
      </c>
      <c r="M180" s="212">
        <v>0.66666666666666663</v>
      </c>
      <c r="N180" s="212">
        <v>8.3333333333333329E-2</v>
      </c>
      <c r="O180" s="212">
        <v>1.9166666666666667</v>
      </c>
      <c r="P180" s="212">
        <v>1.8333333333333333</v>
      </c>
      <c r="Q180" s="212">
        <v>27.166666666666668</v>
      </c>
      <c r="R180" s="212">
        <v>43.416666666666664</v>
      </c>
      <c r="S180" s="212">
        <v>53.25</v>
      </c>
      <c r="T180" s="212">
        <v>102.16666666666666</v>
      </c>
      <c r="U180" s="214">
        <v>95.40000000000002</v>
      </c>
      <c r="V180" s="214">
        <v>91.614199871050928</v>
      </c>
      <c r="W180" s="212">
        <v>165.75</v>
      </c>
      <c r="X180" s="212">
        <v>83.527777777777771</v>
      </c>
      <c r="Y180" s="212">
        <v>6.9176073612216982</v>
      </c>
      <c r="Z180" s="212">
        <v>21.333333333333332</v>
      </c>
      <c r="AA180" s="212">
        <v>0</v>
      </c>
      <c r="AB180" s="212">
        <v>27.472222222222218</v>
      </c>
      <c r="AC180" s="212">
        <v>28.027777777777779</v>
      </c>
      <c r="AD180" s="215">
        <v>415.85809999999998</v>
      </c>
      <c r="AE180" s="53"/>
      <c r="AF180" s="216" t="s">
        <v>84</v>
      </c>
      <c r="AG180" s="212"/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6" t="s">
        <v>84</v>
      </c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  <c r="BI180" s="212"/>
      <c r="BJ180" s="212"/>
      <c r="BK180" s="212"/>
      <c r="BL180" s="212"/>
      <c r="BM180" s="212">
        <v>0</v>
      </c>
      <c r="BO180" s="201">
        <v>0</v>
      </c>
      <c r="BQ180" s="207">
        <v>31</v>
      </c>
      <c r="BR180" s="207">
        <v>31</v>
      </c>
      <c r="BS180" s="207">
        <v>31</v>
      </c>
      <c r="BT180" s="208">
        <v>22.450000000000003</v>
      </c>
      <c r="CB180" s="206" t="s">
        <v>84</v>
      </c>
    </row>
    <row r="181" spans="1:80" x14ac:dyDescent="0.25">
      <c r="A181" s="161">
        <v>122</v>
      </c>
      <c r="B181" s="108">
        <v>2026.5</v>
      </c>
      <c r="C181" s="108">
        <v>10836.833333333334</v>
      </c>
      <c r="D181" s="108">
        <v>235.75</v>
      </c>
      <c r="E181" s="108">
        <v>2041.5</v>
      </c>
      <c r="F181" s="108">
        <v>6.166666666666667</v>
      </c>
      <c r="G181" s="108">
        <v>0</v>
      </c>
      <c r="H181" s="108">
        <v>2616</v>
      </c>
      <c r="I181" s="108">
        <v>572.83333333333337</v>
      </c>
      <c r="J181" s="108">
        <v>1.8333333333333333</v>
      </c>
      <c r="K181" s="108">
        <v>224.83333333333334</v>
      </c>
      <c r="L181" s="108">
        <v>0</v>
      </c>
      <c r="M181" s="108">
        <v>284.33333333333331</v>
      </c>
      <c r="N181" s="108">
        <v>44.416666666666664</v>
      </c>
      <c r="O181" s="108">
        <v>80.916666666666671</v>
      </c>
      <c r="P181" s="108">
        <v>512.33333333333337</v>
      </c>
      <c r="Q181" s="108">
        <v>2258.4166666666665</v>
      </c>
      <c r="R181" s="108">
        <v>11582.833333333334</v>
      </c>
      <c r="S181" s="108">
        <v>4601.583333333333</v>
      </c>
      <c r="T181" s="108">
        <v>25535.083333333336</v>
      </c>
      <c r="U181" s="162">
        <v>24054.016666666666</v>
      </c>
      <c r="V181" s="162">
        <v>23106.637298230533</v>
      </c>
      <c r="W181" s="108">
        <v>33325.5</v>
      </c>
      <c r="X181" s="141">
        <v>1337.7879731855992</v>
      </c>
      <c r="Y181" s="142">
        <v>1348.2054096370732</v>
      </c>
      <c r="Z181" s="142">
        <v>739.31805555555559</v>
      </c>
      <c r="AA181" s="142">
        <v>404.96666666666664</v>
      </c>
      <c r="AB181" s="142">
        <v>219.40346807400581</v>
      </c>
      <c r="AC181" s="142">
        <v>559.1922525557967</v>
      </c>
      <c r="AD181" s="148">
        <v>104830.33010000001</v>
      </c>
      <c r="AE181" s="53"/>
      <c r="AF181" s="161">
        <v>122</v>
      </c>
      <c r="AG181" s="108"/>
      <c r="AH181" s="108"/>
      <c r="AI181" s="108"/>
      <c r="AJ181" s="108"/>
      <c r="AK181" s="108"/>
      <c r="AL181" s="108"/>
      <c r="AM181" s="108"/>
      <c r="AN181" s="108"/>
      <c r="AO181" s="108"/>
      <c r="AP181" s="108"/>
      <c r="AQ181" s="108"/>
      <c r="AR181" s="108"/>
      <c r="AS181" s="108"/>
      <c r="AT181" s="108"/>
      <c r="AU181" s="108"/>
      <c r="AV181" s="161">
        <v>122</v>
      </c>
      <c r="AW181" s="108"/>
      <c r="AX181" s="108"/>
      <c r="AY181" s="108"/>
      <c r="AZ181" s="108"/>
      <c r="BA181" s="108"/>
      <c r="BB181" s="108"/>
      <c r="BC181" s="108"/>
      <c r="BD181" s="108"/>
      <c r="BE181" s="108"/>
      <c r="BF181" s="108"/>
      <c r="BG181" s="108"/>
      <c r="BH181" s="108"/>
      <c r="BI181" s="108"/>
      <c r="BJ181" s="108"/>
      <c r="BK181" s="108"/>
      <c r="BL181" s="108"/>
      <c r="BM181" s="108">
        <v>0</v>
      </c>
      <c r="BO181" s="201">
        <v>0</v>
      </c>
      <c r="BQ181" s="207">
        <v>20</v>
      </c>
      <c r="BR181" s="207">
        <v>4</v>
      </c>
      <c r="BS181" s="207">
        <v>7</v>
      </c>
      <c r="BT181" s="208">
        <v>22.450000000000003</v>
      </c>
      <c r="CB181" s="206">
        <v>122</v>
      </c>
    </row>
    <row r="182" spans="1:80" x14ac:dyDescent="0.25">
      <c r="A182" s="216">
        <v>123</v>
      </c>
      <c r="B182" s="212">
        <v>1789.75</v>
      </c>
      <c r="C182" s="212">
        <v>5346.833333333333</v>
      </c>
      <c r="D182" s="212">
        <v>205.58333333333334</v>
      </c>
      <c r="E182" s="212">
        <v>1142.9166666666667</v>
      </c>
      <c r="F182" s="212">
        <v>2.0833333333333335</v>
      </c>
      <c r="G182" s="212">
        <v>0</v>
      </c>
      <c r="H182" s="212">
        <v>658.91666666666663</v>
      </c>
      <c r="I182" s="212">
        <v>195.58333333333334</v>
      </c>
      <c r="J182" s="212">
        <v>0.66666666666666663</v>
      </c>
      <c r="K182" s="212">
        <v>116.83333333333333</v>
      </c>
      <c r="L182" s="212">
        <v>0</v>
      </c>
      <c r="M182" s="212">
        <v>94.666666666666671</v>
      </c>
      <c r="N182" s="212">
        <v>8.8333333333333339</v>
      </c>
      <c r="O182" s="212">
        <v>74.333333333333329</v>
      </c>
      <c r="P182" s="212">
        <v>160.66666666666666</v>
      </c>
      <c r="Q182" s="212">
        <v>2245.5</v>
      </c>
      <c r="R182" s="212">
        <v>5845.166666666667</v>
      </c>
      <c r="S182" s="212">
        <v>4315.166666666667</v>
      </c>
      <c r="T182" s="212">
        <v>12718.666666666668</v>
      </c>
      <c r="U182" s="214">
        <v>11952.583333333334</v>
      </c>
      <c r="V182" s="214">
        <v>11502.977853857725</v>
      </c>
      <c r="W182" s="212">
        <v>17888.333333333332</v>
      </c>
      <c r="X182" s="212">
        <v>695.92229383570918</v>
      </c>
      <c r="Y182" s="212">
        <v>724.26172363736544</v>
      </c>
      <c r="Z182" s="212">
        <v>420.91388888888883</v>
      </c>
      <c r="AA182" s="212">
        <v>290.00634920634928</v>
      </c>
      <c r="AB182" s="212">
        <v>206.18830050257398</v>
      </c>
      <c r="AC182" s="212">
        <v>244.86699666656762</v>
      </c>
      <c r="AD182" s="215">
        <v>52171.492800000007</v>
      </c>
      <c r="AE182" s="53"/>
      <c r="AF182" s="216">
        <v>123</v>
      </c>
      <c r="AG182" s="212"/>
      <c r="AH182" s="212"/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6">
        <v>123</v>
      </c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  <c r="BI182" s="212"/>
      <c r="BJ182" s="212"/>
      <c r="BK182" s="212"/>
      <c r="BL182" s="212"/>
      <c r="BM182" s="212">
        <v>0</v>
      </c>
      <c r="BO182" s="201">
        <v>0</v>
      </c>
      <c r="BQ182" s="207">
        <v>20</v>
      </c>
      <c r="BR182" s="207">
        <v>4</v>
      </c>
      <c r="BS182" s="207">
        <v>7</v>
      </c>
      <c r="BT182" s="208">
        <v>22.450000000000003</v>
      </c>
      <c r="CB182" s="206">
        <v>123</v>
      </c>
    </row>
    <row r="183" spans="1:80" x14ac:dyDescent="0.25">
      <c r="A183" s="161">
        <v>125</v>
      </c>
      <c r="B183" s="108">
        <v>8979.5833333333339</v>
      </c>
      <c r="C183" s="108">
        <v>24491.666666666668</v>
      </c>
      <c r="D183" s="108">
        <v>494.83333333333331</v>
      </c>
      <c r="E183" s="108">
        <v>2525.6666666666665</v>
      </c>
      <c r="F183" s="108">
        <v>12.916666666666666</v>
      </c>
      <c r="G183" s="108">
        <v>0</v>
      </c>
      <c r="H183" s="108">
        <v>4885.166666666667</v>
      </c>
      <c r="I183" s="108">
        <v>944.33333333333337</v>
      </c>
      <c r="J183" s="108">
        <v>9.25</v>
      </c>
      <c r="K183" s="108">
        <v>485</v>
      </c>
      <c r="L183" s="108">
        <v>0</v>
      </c>
      <c r="M183" s="108">
        <v>454.33333333333331</v>
      </c>
      <c r="N183" s="108">
        <v>206.58333333333334</v>
      </c>
      <c r="O183" s="108">
        <v>432.5</v>
      </c>
      <c r="P183" s="108">
        <v>1338.4166666666667</v>
      </c>
      <c r="Q183" s="108">
        <v>10426.5</v>
      </c>
      <c r="R183" s="108">
        <v>32620.166666666668</v>
      </c>
      <c r="S183" s="108">
        <v>20333.416666666668</v>
      </c>
      <c r="T183" s="108">
        <v>62144</v>
      </c>
      <c r="U183" s="162">
        <v>59959.39166666667</v>
      </c>
      <c r="V183" s="162">
        <v>57975.737688014895</v>
      </c>
      <c r="W183" s="108">
        <v>88306.916666666672</v>
      </c>
      <c r="X183" s="141">
        <v>3618.439909308845</v>
      </c>
      <c r="Y183" s="142">
        <v>3575.9774115720525</v>
      </c>
      <c r="Z183" s="142">
        <v>1801.9347222222223</v>
      </c>
      <c r="AA183" s="142">
        <v>911.58690476190475</v>
      </c>
      <c r="AB183" s="142">
        <v>969.33595306613051</v>
      </c>
      <c r="AC183" s="142">
        <v>1324.5519781213573</v>
      </c>
      <c r="AD183" s="148">
        <v>262673.52290000004</v>
      </c>
      <c r="AE183" s="53"/>
      <c r="AF183" s="161">
        <v>125</v>
      </c>
      <c r="AG183" s="108"/>
      <c r="AH183" s="108"/>
      <c r="AI183" s="108"/>
      <c r="AJ183" s="108"/>
      <c r="AK183" s="108"/>
      <c r="AL183" s="108"/>
      <c r="AM183" s="108"/>
      <c r="AN183" s="108"/>
      <c r="AO183" s="108"/>
      <c r="AP183" s="108"/>
      <c r="AQ183" s="108"/>
      <c r="AR183" s="108"/>
      <c r="AS183" s="108"/>
      <c r="AT183" s="108"/>
      <c r="AU183" s="108"/>
      <c r="AV183" s="161">
        <v>125</v>
      </c>
      <c r="AW183" s="108"/>
      <c r="AX183" s="108"/>
      <c r="AY183" s="108"/>
      <c r="AZ183" s="108"/>
      <c r="BA183" s="108"/>
      <c r="BB183" s="108"/>
      <c r="BC183" s="108"/>
      <c r="BD183" s="108"/>
      <c r="BE183" s="108"/>
      <c r="BF183" s="108"/>
      <c r="BG183" s="108"/>
      <c r="BH183" s="108"/>
      <c r="BI183" s="108"/>
      <c r="BJ183" s="108"/>
      <c r="BK183" s="108"/>
      <c r="BL183" s="108"/>
      <c r="BM183" s="108">
        <v>0</v>
      </c>
      <c r="BO183" s="201">
        <v>0</v>
      </c>
      <c r="BQ183" s="207">
        <v>20</v>
      </c>
      <c r="BR183" s="207">
        <v>4</v>
      </c>
      <c r="BS183" s="207">
        <v>7</v>
      </c>
      <c r="BT183" s="208">
        <v>22.450000000000003</v>
      </c>
      <c r="CB183" s="206">
        <v>125</v>
      </c>
    </row>
    <row r="184" spans="1:80" x14ac:dyDescent="0.25">
      <c r="A184" s="216">
        <v>126</v>
      </c>
      <c r="B184" s="212">
        <v>1564.5833333333333</v>
      </c>
      <c r="C184" s="212">
        <v>3406.8333333333335</v>
      </c>
      <c r="D184" s="212">
        <v>259.58333333333331</v>
      </c>
      <c r="E184" s="212">
        <v>407.66666666666669</v>
      </c>
      <c r="F184" s="212">
        <v>0.5</v>
      </c>
      <c r="G184" s="212">
        <v>0</v>
      </c>
      <c r="H184" s="212">
        <v>1223.0833333333333</v>
      </c>
      <c r="I184" s="212">
        <v>422</v>
      </c>
      <c r="J184" s="212">
        <v>8.3333333333333329E-2</v>
      </c>
      <c r="K184" s="212">
        <v>87.416666666666671</v>
      </c>
      <c r="L184" s="212">
        <v>0</v>
      </c>
      <c r="M184" s="212">
        <v>20.583333333333332</v>
      </c>
      <c r="N184" s="212">
        <v>2.3333333333333335</v>
      </c>
      <c r="O184" s="212">
        <v>45.333333333333336</v>
      </c>
      <c r="P184" s="212">
        <v>65.916666666666671</v>
      </c>
      <c r="Q184" s="212">
        <v>2011.5833333333333</v>
      </c>
      <c r="R184" s="212">
        <v>5328.083333333333</v>
      </c>
      <c r="S184" s="212">
        <v>3881.0833333333335</v>
      </c>
      <c r="T184" s="212">
        <v>9319.4166666666661</v>
      </c>
      <c r="U184" s="214">
        <v>9041.8583333333318</v>
      </c>
      <c r="V184" s="214">
        <v>8776.6773716598618</v>
      </c>
      <c r="W184" s="212">
        <v>14845.583333333332</v>
      </c>
      <c r="X184" s="212">
        <v>590.94782868733091</v>
      </c>
      <c r="Y184" s="212">
        <v>601.17250851149811</v>
      </c>
      <c r="Z184" s="212">
        <v>357.67222222222222</v>
      </c>
      <c r="AA184" s="212">
        <v>180.2636904761905</v>
      </c>
      <c r="AB184" s="212">
        <v>185.92318019191589</v>
      </c>
      <c r="AC184" s="212">
        <v>202.51232424770751</v>
      </c>
      <c r="AD184" s="215">
        <v>39742.566700000003</v>
      </c>
      <c r="AE184" s="53"/>
      <c r="AF184" s="216">
        <v>126</v>
      </c>
      <c r="AG184" s="212"/>
      <c r="AH184" s="212"/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6">
        <v>126</v>
      </c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  <c r="BI184" s="212"/>
      <c r="BJ184" s="212"/>
      <c r="BK184" s="212"/>
      <c r="BL184" s="212"/>
      <c r="BM184" s="212">
        <v>0</v>
      </c>
      <c r="BO184" s="201">
        <v>0</v>
      </c>
      <c r="BQ184" s="207">
        <v>19</v>
      </c>
      <c r="BR184" s="207">
        <v>4</v>
      </c>
      <c r="BS184" s="207">
        <v>7</v>
      </c>
      <c r="BT184" s="208">
        <v>22.450000000000003</v>
      </c>
      <c r="CB184" s="206">
        <v>126</v>
      </c>
    </row>
    <row r="185" spans="1:80" x14ac:dyDescent="0.25">
      <c r="A185" s="161" t="s">
        <v>85</v>
      </c>
      <c r="B185" s="108">
        <v>6.916666666666667</v>
      </c>
      <c r="C185" s="108">
        <v>10.833333333333334</v>
      </c>
      <c r="D185" s="108">
        <v>1.8333333333333333</v>
      </c>
      <c r="E185" s="108">
        <v>1.75</v>
      </c>
      <c r="F185" s="108">
        <v>0</v>
      </c>
      <c r="G185" s="108">
        <v>0</v>
      </c>
      <c r="H185" s="108">
        <v>4.25</v>
      </c>
      <c r="I185" s="108">
        <v>1.6666666666666667</v>
      </c>
      <c r="J185" s="108">
        <v>0</v>
      </c>
      <c r="K185" s="108">
        <v>0</v>
      </c>
      <c r="L185" s="108">
        <v>0</v>
      </c>
      <c r="M185" s="108">
        <v>0.16666666666666666</v>
      </c>
      <c r="N185" s="108">
        <v>0</v>
      </c>
      <c r="O185" s="108">
        <v>0.33333333333333331</v>
      </c>
      <c r="P185" s="108">
        <v>0.33333333333333331</v>
      </c>
      <c r="Q185" s="108">
        <v>8.6666666666666661</v>
      </c>
      <c r="R185" s="108">
        <v>17.25</v>
      </c>
      <c r="S185" s="108">
        <v>17.75</v>
      </c>
      <c r="T185" s="108">
        <v>30.333333333333336</v>
      </c>
      <c r="U185" s="162">
        <v>29.116666666666664</v>
      </c>
      <c r="V185" s="162">
        <v>28.317286195286197</v>
      </c>
      <c r="W185" s="108">
        <v>54</v>
      </c>
      <c r="X185" s="141">
        <v>54</v>
      </c>
      <c r="Y185" s="142">
        <v>2.185350060704168</v>
      </c>
      <c r="Z185" s="142">
        <v>0</v>
      </c>
      <c r="AA185" s="142">
        <v>0</v>
      </c>
      <c r="AB185" s="142">
        <v>17.75</v>
      </c>
      <c r="AC185" s="142">
        <v>18.125</v>
      </c>
      <c r="AD185" s="148">
        <v>128.13270000000003</v>
      </c>
      <c r="AE185" s="53"/>
      <c r="AF185" s="161" t="s">
        <v>85</v>
      </c>
      <c r="AG185" s="108"/>
      <c r="AH185" s="108"/>
      <c r="AI185" s="108"/>
      <c r="AJ185" s="108"/>
      <c r="AK185" s="108"/>
      <c r="AL185" s="108"/>
      <c r="AM185" s="108"/>
      <c r="AN185" s="108"/>
      <c r="AO185" s="108"/>
      <c r="AP185" s="108"/>
      <c r="AQ185" s="108"/>
      <c r="AR185" s="108"/>
      <c r="AS185" s="108"/>
      <c r="AT185" s="108"/>
      <c r="AU185" s="108"/>
      <c r="AV185" s="161" t="s">
        <v>85</v>
      </c>
      <c r="AW185" s="108"/>
      <c r="AX185" s="108"/>
      <c r="AY185" s="108"/>
      <c r="AZ185" s="108"/>
      <c r="BA185" s="108"/>
      <c r="BB185" s="108"/>
      <c r="BC185" s="108"/>
      <c r="BD185" s="108"/>
      <c r="BE185" s="108"/>
      <c r="BF185" s="108"/>
      <c r="BG185" s="108"/>
      <c r="BH185" s="108"/>
      <c r="BI185" s="108"/>
      <c r="BJ185" s="108"/>
      <c r="BK185" s="108"/>
      <c r="BL185" s="108"/>
      <c r="BM185" s="108">
        <v>0</v>
      </c>
      <c r="BO185" s="201">
        <v>0</v>
      </c>
      <c r="BQ185" s="207">
        <v>31</v>
      </c>
      <c r="BR185" s="207">
        <v>31</v>
      </c>
      <c r="BS185" s="207">
        <v>31</v>
      </c>
      <c r="BT185" s="208">
        <v>22.450000000000003</v>
      </c>
      <c r="CB185" s="206" t="s">
        <v>85</v>
      </c>
    </row>
    <row r="186" spans="1:80" x14ac:dyDescent="0.25">
      <c r="A186" s="216" t="s">
        <v>86</v>
      </c>
      <c r="B186" s="212">
        <v>0.16666666666666666</v>
      </c>
      <c r="C186" s="212">
        <v>1.8333333333333333</v>
      </c>
      <c r="D186" s="212">
        <v>8.3333333333333329E-2</v>
      </c>
      <c r="E186" s="212">
        <v>0.75</v>
      </c>
      <c r="F186" s="212">
        <v>0</v>
      </c>
      <c r="G186" s="212">
        <v>0</v>
      </c>
      <c r="H186" s="212">
        <v>0.66666666666666663</v>
      </c>
      <c r="I186" s="212">
        <v>0.16666666666666666</v>
      </c>
      <c r="J186" s="212">
        <v>0</v>
      </c>
      <c r="K186" s="212">
        <v>0</v>
      </c>
      <c r="L186" s="212">
        <v>0</v>
      </c>
      <c r="M186" s="212">
        <v>0</v>
      </c>
      <c r="N186" s="212">
        <v>0</v>
      </c>
      <c r="O186" s="212">
        <v>0</v>
      </c>
      <c r="P186" s="212">
        <v>0</v>
      </c>
      <c r="Q186" s="212">
        <v>0.25</v>
      </c>
      <c r="R186" s="212">
        <v>2.5</v>
      </c>
      <c r="S186" s="212">
        <v>0.5</v>
      </c>
      <c r="T186" s="212">
        <v>5.083333333333333</v>
      </c>
      <c r="U186" s="214">
        <v>4.6333333333333337</v>
      </c>
      <c r="V186" s="214">
        <v>4.4558865248226951</v>
      </c>
      <c r="W186" s="212">
        <v>6.4166666666666661</v>
      </c>
      <c r="X186" s="212">
        <v>6.416666666666667</v>
      </c>
      <c r="Y186" s="212">
        <v>0.27189265536723167</v>
      </c>
      <c r="Z186" s="212">
        <v>0</v>
      </c>
      <c r="AA186" s="212">
        <v>0</v>
      </c>
      <c r="AB186" s="212">
        <v>0.5</v>
      </c>
      <c r="AC186" s="212">
        <v>2.9583333333333335</v>
      </c>
      <c r="AD186" s="215">
        <v>20.227399999999999</v>
      </c>
      <c r="AE186" s="53"/>
      <c r="AF186" s="216" t="s">
        <v>86</v>
      </c>
      <c r="AG186" s="212"/>
      <c r="AH186" s="212"/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6" t="s">
        <v>86</v>
      </c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  <c r="BI186" s="212"/>
      <c r="BJ186" s="212"/>
      <c r="BK186" s="212"/>
      <c r="BL186" s="212"/>
      <c r="BM186" s="212">
        <v>0</v>
      </c>
      <c r="BO186" s="201">
        <v>0</v>
      </c>
      <c r="BQ186" s="207">
        <v>31</v>
      </c>
      <c r="BR186" s="207">
        <v>31</v>
      </c>
      <c r="BS186" s="207">
        <v>31</v>
      </c>
      <c r="BT186" s="208">
        <v>22.450000000000003</v>
      </c>
      <c r="CB186" s="206" t="s">
        <v>86</v>
      </c>
    </row>
    <row r="187" spans="1:80" x14ac:dyDescent="0.25">
      <c r="A187" s="161">
        <v>127</v>
      </c>
      <c r="B187" s="108">
        <v>547.5</v>
      </c>
      <c r="C187" s="108">
        <v>1620.0833333333333</v>
      </c>
      <c r="D187" s="108">
        <v>87</v>
      </c>
      <c r="E187" s="108">
        <v>128.5</v>
      </c>
      <c r="F187" s="108">
        <v>0.25</v>
      </c>
      <c r="G187" s="108">
        <v>0</v>
      </c>
      <c r="H187" s="108">
        <v>592.91666666666663</v>
      </c>
      <c r="I187" s="108">
        <v>160.16666666666666</v>
      </c>
      <c r="J187" s="108">
        <v>8.3333333333333329E-2</v>
      </c>
      <c r="K187" s="108">
        <v>38</v>
      </c>
      <c r="L187" s="108">
        <v>0</v>
      </c>
      <c r="M187" s="108">
        <v>11</v>
      </c>
      <c r="N187" s="108">
        <v>1.6666666666666667</v>
      </c>
      <c r="O187" s="108">
        <v>19.583333333333332</v>
      </c>
      <c r="P187" s="108">
        <v>36.583333333333336</v>
      </c>
      <c r="Q187" s="108">
        <v>544.83333333333337</v>
      </c>
      <c r="R187" s="108">
        <v>2376.9166666666665</v>
      </c>
      <c r="S187" s="108">
        <v>1198.9166666666667</v>
      </c>
      <c r="T187" s="108">
        <v>4213.083333333333</v>
      </c>
      <c r="U187" s="162">
        <v>4117.6916666666666</v>
      </c>
      <c r="V187" s="162">
        <v>3987.7938739881088</v>
      </c>
      <c r="W187" s="108">
        <v>6165.083333333333</v>
      </c>
      <c r="X187" s="141">
        <v>264.50887507801127</v>
      </c>
      <c r="Y187" s="142">
        <v>249.78716662798456</v>
      </c>
      <c r="Z187" s="142">
        <v>139.83194444444445</v>
      </c>
      <c r="AA187" s="142">
        <v>49</v>
      </c>
      <c r="AB187" s="142">
        <v>57.134168879048737</v>
      </c>
      <c r="AC187" s="142">
        <v>103.68735309948127</v>
      </c>
      <c r="AD187" s="148">
        <v>18064.402300000002</v>
      </c>
      <c r="AE187" s="53"/>
      <c r="AF187" s="161">
        <v>127</v>
      </c>
      <c r="AG187" s="108"/>
      <c r="AH187" s="108"/>
      <c r="AI187" s="108"/>
      <c r="AJ187" s="108"/>
      <c r="AK187" s="108"/>
      <c r="AL187" s="108"/>
      <c r="AM187" s="108"/>
      <c r="AN187" s="108"/>
      <c r="AO187" s="108"/>
      <c r="AP187" s="108"/>
      <c r="AQ187" s="108"/>
      <c r="AR187" s="108"/>
      <c r="AS187" s="108"/>
      <c r="AT187" s="108"/>
      <c r="AU187" s="108"/>
      <c r="AV187" s="161">
        <v>127</v>
      </c>
      <c r="AW187" s="108"/>
      <c r="AX187" s="108"/>
      <c r="AY187" s="108"/>
      <c r="AZ187" s="108"/>
      <c r="BA187" s="108"/>
      <c r="BB187" s="108"/>
      <c r="BC187" s="108"/>
      <c r="BD187" s="108"/>
      <c r="BE187" s="108"/>
      <c r="BF187" s="108"/>
      <c r="BG187" s="108"/>
      <c r="BH187" s="108"/>
      <c r="BI187" s="108"/>
      <c r="BJ187" s="108"/>
      <c r="BK187" s="108"/>
      <c r="BL187" s="108"/>
      <c r="BM187" s="108">
        <v>0</v>
      </c>
      <c r="BO187" s="201">
        <v>0</v>
      </c>
      <c r="BQ187" s="207">
        <v>19</v>
      </c>
      <c r="BR187" s="207">
        <v>4</v>
      </c>
      <c r="BS187" s="207">
        <v>1</v>
      </c>
      <c r="BT187" s="208">
        <v>22.450000000000003</v>
      </c>
      <c r="CB187" s="206">
        <v>127</v>
      </c>
    </row>
    <row r="188" spans="1:80" x14ac:dyDescent="0.25">
      <c r="A188" s="216" t="s">
        <v>87</v>
      </c>
      <c r="B188" s="212">
        <v>8.3333333333333329E-2</v>
      </c>
      <c r="C188" s="212">
        <v>0.41666666666666669</v>
      </c>
      <c r="D188" s="212">
        <v>0</v>
      </c>
      <c r="E188" s="212">
        <v>0</v>
      </c>
      <c r="F188" s="212">
        <v>0</v>
      </c>
      <c r="G188" s="212">
        <v>0</v>
      </c>
      <c r="H188" s="212">
        <v>0</v>
      </c>
      <c r="I188" s="212">
        <v>0</v>
      </c>
      <c r="J188" s="212">
        <v>0</v>
      </c>
      <c r="K188" s="212">
        <v>0</v>
      </c>
      <c r="L188" s="212">
        <v>0</v>
      </c>
      <c r="M188" s="212">
        <v>0</v>
      </c>
      <c r="N188" s="212">
        <v>0</v>
      </c>
      <c r="O188" s="212">
        <v>0</v>
      </c>
      <c r="P188" s="212">
        <v>0</v>
      </c>
      <c r="Q188" s="212">
        <v>0</v>
      </c>
      <c r="R188" s="212">
        <v>0.16666666666666666</v>
      </c>
      <c r="S188" s="212">
        <v>8.3333333333333329E-2</v>
      </c>
      <c r="T188" s="212">
        <v>0.58333333333333337</v>
      </c>
      <c r="U188" s="214">
        <v>0.58333333333333337</v>
      </c>
      <c r="V188" s="214">
        <v>0.54869503546099285</v>
      </c>
      <c r="W188" s="212">
        <v>0.66666666666666663</v>
      </c>
      <c r="X188" s="212">
        <v>0.66666666666666663</v>
      </c>
      <c r="Y188" s="212">
        <v>2.6423569824283264E-2</v>
      </c>
      <c r="Z188" s="212">
        <v>0</v>
      </c>
      <c r="AA188" s="212">
        <v>0</v>
      </c>
      <c r="AB188" s="212">
        <v>8.3333333333333329E-2</v>
      </c>
      <c r="AC188" s="212">
        <v>0.29166666666666663</v>
      </c>
      <c r="AD188" s="215">
        <v>2.5028999999999999</v>
      </c>
      <c r="AE188" s="53"/>
      <c r="AF188" s="216" t="s">
        <v>87</v>
      </c>
      <c r="AG188" s="212"/>
      <c r="AH188" s="212"/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2"/>
      <c r="AT188" s="212"/>
      <c r="AU188" s="212"/>
      <c r="AV188" s="216" t="s">
        <v>87</v>
      </c>
      <c r="AW188" s="212"/>
      <c r="AX188" s="212"/>
      <c r="AY188" s="212"/>
      <c r="AZ188" s="212"/>
      <c r="BA188" s="212"/>
      <c r="BB188" s="212"/>
      <c r="BC188" s="212"/>
      <c r="BD188" s="212"/>
      <c r="BE188" s="212"/>
      <c r="BF188" s="212"/>
      <c r="BG188" s="212"/>
      <c r="BH188" s="212"/>
      <c r="BI188" s="212"/>
      <c r="BJ188" s="212"/>
      <c r="BK188" s="212"/>
      <c r="BL188" s="212"/>
      <c r="BM188" s="212">
        <v>0</v>
      </c>
      <c r="BO188" s="201">
        <v>0</v>
      </c>
      <c r="BQ188" s="207">
        <v>31</v>
      </c>
      <c r="BR188" s="207">
        <v>31</v>
      </c>
      <c r="BS188" s="207">
        <v>31</v>
      </c>
      <c r="BT188" s="208">
        <v>22.450000000000003</v>
      </c>
      <c r="CB188" s="206" t="s">
        <v>87</v>
      </c>
    </row>
    <row r="189" spans="1:80" x14ac:dyDescent="0.25">
      <c r="A189" s="161">
        <v>128</v>
      </c>
      <c r="B189" s="108">
        <v>1271.4166666666667</v>
      </c>
      <c r="C189" s="108">
        <v>6347.416666666667</v>
      </c>
      <c r="D189" s="108">
        <v>148.5</v>
      </c>
      <c r="E189" s="108">
        <v>1315.0833333333333</v>
      </c>
      <c r="F189" s="108">
        <v>3</v>
      </c>
      <c r="G189" s="108">
        <v>0</v>
      </c>
      <c r="H189" s="108">
        <v>1375.9166666666667</v>
      </c>
      <c r="I189" s="108">
        <v>484</v>
      </c>
      <c r="J189" s="108">
        <v>1.3333333333333333</v>
      </c>
      <c r="K189" s="108">
        <v>91.333333333333329</v>
      </c>
      <c r="L189" s="108">
        <v>0</v>
      </c>
      <c r="M189" s="108">
        <v>202.16666666666666</v>
      </c>
      <c r="N189" s="108">
        <v>25.5</v>
      </c>
      <c r="O189" s="108">
        <v>28</v>
      </c>
      <c r="P189" s="108">
        <v>156.75</v>
      </c>
      <c r="Q189" s="108">
        <v>1537.5833333333333</v>
      </c>
      <c r="R189" s="108">
        <v>6856.583333333333</v>
      </c>
      <c r="S189" s="108">
        <v>2985.5</v>
      </c>
      <c r="T189" s="108">
        <v>14999.166666666666</v>
      </c>
      <c r="U189" s="162">
        <v>14131.741666666667</v>
      </c>
      <c r="V189" s="162">
        <v>13581.698855003939</v>
      </c>
      <c r="W189" s="108">
        <v>19844.583333333336</v>
      </c>
      <c r="X189" s="141">
        <v>817.67272648848746</v>
      </c>
      <c r="Y189" s="142">
        <v>800.35111334680175</v>
      </c>
      <c r="Z189" s="142">
        <v>390.99027777777775</v>
      </c>
      <c r="AA189" s="142">
        <v>208.68928571428572</v>
      </c>
      <c r="AB189" s="142">
        <v>142.80520706410294</v>
      </c>
      <c r="AC189" s="142">
        <v>337.43375971219223</v>
      </c>
      <c r="AD189" s="148">
        <v>61611.185400000002</v>
      </c>
      <c r="AE189" s="53"/>
      <c r="AF189" s="161">
        <v>128</v>
      </c>
      <c r="AG189" s="108"/>
      <c r="AH189" s="108"/>
      <c r="AI189" s="108"/>
      <c r="AJ189" s="108"/>
      <c r="AK189" s="108"/>
      <c r="AL189" s="108"/>
      <c r="AM189" s="108"/>
      <c r="AN189" s="108"/>
      <c r="AO189" s="108"/>
      <c r="AP189" s="108"/>
      <c r="AQ189" s="108"/>
      <c r="AR189" s="108"/>
      <c r="AS189" s="108"/>
      <c r="AT189" s="108"/>
      <c r="AU189" s="108"/>
      <c r="AV189" s="161">
        <v>128</v>
      </c>
      <c r="AW189" s="108"/>
      <c r="AX189" s="108"/>
      <c r="AY189" s="108"/>
      <c r="AZ189" s="108"/>
      <c r="BA189" s="108"/>
      <c r="BB189" s="108"/>
      <c r="BC189" s="108"/>
      <c r="BD189" s="108"/>
      <c r="BE189" s="108"/>
      <c r="BF189" s="108"/>
      <c r="BG189" s="108"/>
      <c r="BH189" s="108"/>
      <c r="BI189" s="108"/>
      <c r="BJ189" s="108"/>
      <c r="BK189" s="108"/>
      <c r="BL189" s="108"/>
      <c r="BM189" s="108">
        <v>0</v>
      </c>
      <c r="BO189" s="201">
        <v>0</v>
      </c>
      <c r="BQ189" s="207">
        <v>20</v>
      </c>
      <c r="BR189" s="207">
        <v>4</v>
      </c>
      <c r="BS189" s="207">
        <v>7</v>
      </c>
      <c r="BT189" s="208">
        <v>22.450000000000003</v>
      </c>
      <c r="CB189" s="206">
        <v>128</v>
      </c>
    </row>
    <row r="190" spans="1:80" x14ac:dyDescent="0.25">
      <c r="A190" s="216">
        <v>129</v>
      </c>
      <c r="B190" s="212">
        <v>752.91666666666663</v>
      </c>
      <c r="C190" s="212">
        <v>4068</v>
      </c>
      <c r="D190" s="212">
        <v>64.75</v>
      </c>
      <c r="E190" s="212">
        <v>713.75</v>
      </c>
      <c r="F190" s="212">
        <v>1.75</v>
      </c>
      <c r="G190" s="212">
        <v>0</v>
      </c>
      <c r="H190" s="212">
        <v>754.25</v>
      </c>
      <c r="I190" s="212">
        <v>218</v>
      </c>
      <c r="J190" s="212">
        <v>1</v>
      </c>
      <c r="K190" s="212">
        <v>79.416666666666671</v>
      </c>
      <c r="L190" s="212">
        <v>0</v>
      </c>
      <c r="M190" s="212">
        <v>106.16666666666667</v>
      </c>
      <c r="N190" s="212">
        <v>14.666666666666666</v>
      </c>
      <c r="O190" s="212">
        <v>20.083333333333332</v>
      </c>
      <c r="P190" s="212">
        <v>102.91666666666667</v>
      </c>
      <c r="Q190" s="212">
        <v>970.83333333333337</v>
      </c>
      <c r="R190" s="212">
        <v>4666.166666666667</v>
      </c>
      <c r="S190" s="212">
        <v>1808.5833333333333</v>
      </c>
      <c r="T190" s="212">
        <v>9753.8333333333358</v>
      </c>
      <c r="U190" s="214">
        <v>9274.1250000000018</v>
      </c>
      <c r="V190" s="214">
        <v>8925.3930650476395</v>
      </c>
      <c r="W190" s="212">
        <v>12534.666666666668</v>
      </c>
      <c r="X190" s="212">
        <v>493.85770383633661</v>
      </c>
      <c r="Y190" s="212">
        <v>510.79643682230238</v>
      </c>
      <c r="Z190" s="212">
        <v>351.39444444444445</v>
      </c>
      <c r="AA190" s="212">
        <v>166.98829365079365</v>
      </c>
      <c r="AB190" s="212">
        <v>86.97381839810329</v>
      </c>
      <c r="AC190" s="212">
        <v>203.44194271911667</v>
      </c>
      <c r="AD190" s="215">
        <v>40475.013699999996</v>
      </c>
      <c r="AE190" s="53"/>
      <c r="AF190" s="216">
        <v>129</v>
      </c>
      <c r="AG190" s="212"/>
      <c r="AH190" s="212"/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2"/>
      <c r="AT190" s="212"/>
      <c r="AU190" s="212"/>
      <c r="AV190" s="216">
        <v>129</v>
      </c>
      <c r="AW190" s="212"/>
      <c r="AX190" s="212"/>
      <c r="AY190" s="212"/>
      <c r="AZ190" s="212"/>
      <c r="BA190" s="212"/>
      <c r="BB190" s="212"/>
      <c r="BC190" s="212"/>
      <c r="BD190" s="212"/>
      <c r="BE190" s="212"/>
      <c r="BF190" s="212"/>
      <c r="BG190" s="212"/>
      <c r="BH190" s="212"/>
      <c r="BI190" s="212"/>
      <c r="BJ190" s="212"/>
      <c r="BK190" s="212"/>
      <c r="BL190" s="212"/>
      <c r="BM190" s="212">
        <v>0</v>
      </c>
      <c r="BO190" s="201">
        <v>0</v>
      </c>
      <c r="BQ190" s="207">
        <v>20</v>
      </c>
      <c r="BR190" s="207">
        <v>4</v>
      </c>
      <c r="BS190" s="207">
        <v>7</v>
      </c>
      <c r="BT190" s="208">
        <v>22.450000000000003</v>
      </c>
      <c r="CB190" s="206">
        <v>129</v>
      </c>
    </row>
    <row r="191" spans="1:80" x14ac:dyDescent="0.25">
      <c r="A191" s="161">
        <v>130</v>
      </c>
      <c r="B191" s="108">
        <v>4844.75</v>
      </c>
      <c r="C191" s="108">
        <v>8974.8333333333339</v>
      </c>
      <c r="D191" s="108">
        <v>210.33333333333334</v>
      </c>
      <c r="E191" s="108">
        <v>993</v>
      </c>
      <c r="F191" s="108">
        <v>4.166666666666667</v>
      </c>
      <c r="G191" s="108">
        <v>0</v>
      </c>
      <c r="H191" s="108">
        <v>1307.0833333333333</v>
      </c>
      <c r="I191" s="108">
        <v>285.08333333333331</v>
      </c>
      <c r="J191" s="108">
        <v>1.8333333333333333</v>
      </c>
      <c r="K191" s="108">
        <v>61.583333333333336</v>
      </c>
      <c r="L191" s="108">
        <v>0</v>
      </c>
      <c r="M191" s="108">
        <v>227.5</v>
      </c>
      <c r="N191" s="108">
        <v>21.083333333333332</v>
      </c>
      <c r="O191" s="108">
        <v>128.5</v>
      </c>
      <c r="P191" s="108">
        <v>222.5</v>
      </c>
      <c r="Q191" s="108">
        <v>4994.833333333333</v>
      </c>
      <c r="R191" s="108">
        <v>9524.5833333333339</v>
      </c>
      <c r="S191" s="108">
        <v>10178.416666666666</v>
      </c>
      <c r="T191" s="108">
        <v>20031.083333333336</v>
      </c>
      <c r="U191" s="162">
        <v>19324.033333333329</v>
      </c>
      <c r="V191" s="162">
        <v>18636.250156888029</v>
      </c>
      <c r="W191" s="108">
        <v>31801.666666666664</v>
      </c>
      <c r="X191" s="141">
        <v>1524.984255970955</v>
      </c>
      <c r="Y191" s="142">
        <v>1289.6932229941369</v>
      </c>
      <c r="Z191" s="142">
        <v>166.75</v>
      </c>
      <c r="AA191" s="142">
        <v>53.875</v>
      </c>
      <c r="AB191" s="142">
        <v>491.11128896846861</v>
      </c>
      <c r="AC191" s="142">
        <v>516.93648350124317</v>
      </c>
      <c r="AD191" s="148">
        <v>84467.373900000006</v>
      </c>
      <c r="AE191" s="53"/>
      <c r="AF191" s="161">
        <v>130</v>
      </c>
      <c r="AG191" s="108"/>
      <c r="AH191" s="108"/>
      <c r="AI191" s="108"/>
      <c r="AJ191" s="108"/>
      <c r="AK191" s="108"/>
      <c r="AL191" s="108"/>
      <c r="AM191" s="108"/>
      <c r="AN191" s="108"/>
      <c r="AO191" s="108"/>
      <c r="AP191" s="108"/>
      <c r="AQ191" s="108"/>
      <c r="AR191" s="108"/>
      <c r="AS191" s="108"/>
      <c r="AT191" s="108"/>
      <c r="AU191" s="108"/>
      <c r="AV191" s="161">
        <v>130</v>
      </c>
      <c r="AW191" s="108"/>
      <c r="AX191" s="108"/>
      <c r="AY191" s="108"/>
      <c r="AZ191" s="108"/>
      <c r="BA191" s="108"/>
      <c r="BB191" s="108"/>
      <c r="BC191" s="108"/>
      <c r="BD191" s="108"/>
      <c r="BE191" s="108"/>
      <c r="BF191" s="108"/>
      <c r="BG191" s="108"/>
      <c r="BH191" s="108"/>
      <c r="BI191" s="108"/>
      <c r="BJ191" s="108"/>
      <c r="BK191" s="108"/>
      <c r="BL191" s="108"/>
      <c r="BM191" s="108">
        <v>0</v>
      </c>
      <c r="BO191" s="201">
        <v>0</v>
      </c>
      <c r="BQ191" s="207">
        <v>19</v>
      </c>
      <c r="BR191" s="207">
        <v>1</v>
      </c>
      <c r="BS191" s="207">
        <v>31</v>
      </c>
      <c r="BT191" s="208">
        <v>22.450000000000003</v>
      </c>
      <c r="CB191" s="206">
        <v>130</v>
      </c>
    </row>
    <row r="192" spans="1:80" x14ac:dyDescent="0.25">
      <c r="A192" s="216">
        <v>131</v>
      </c>
      <c r="B192" s="212">
        <v>25479.083333333332</v>
      </c>
      <c r="C192" s="212">
        <v>56855.166666666664</v>
      </c>
      <c r="D192" s="212">
        <v>2438.1666666666665</v>
      </c>
      <c r="E192" s="212">
        <v>8962.1666666666661</v>
      </c>
      <c r="F192" s="212">
        <v>24.166666666666668</v>
      </c>
      <c r="G192" s="212">
        <v>2.4166666666666665</v>
      </c>
      <c r="H192" s="212">
        <v>12079.666666666666</v>
      </c>
      <c r="I192" s="212">
        <v>2188.0833333333335</v>
      </c>
      <c r="J192" s="212">
        <v>9.75</v>
      </c>
      <c r="K192" s="212">
        <v>981.75</v>
      </c>
      <c r="L192" s="212">
        <v>0</v>
      </c>
      <c r="M192" s="212">
        <v>1416.1666666666667</v>
      </c>
      <c r="N192" s="212">
        <v>256.83333333333331</v>
      </c>
      <c r="O192" s="212">
        <v>1470.0833333333333</v>
      </c>
      <c r="P192" s="212">
        <v>2563.75</v>
      </c>
      <c r="Q192" s="212">
        <v>32244.083333333332</v>
      </c>
      <c r="R192" s="212">
        <v>64909.583333333336</v>
      </c>
      <c r="S192" s="212">
        <v>61631.416666666664</v>
      </c>
      <c r="T192" s="212">
        <v>135979.33333333334</v>
      </c>
      <c r="U192" s="214">
        <v>129320.15833333334</v>
      </c>
      <c r="V192" s="214">
        <v>124758.79361608997</v>
      </c>
      <c r="W192" s="212">
        <v>211880.91666666669</v>
      </c>
      <c r="X192" s="212">
        <v>8155.1157114624502</v>
      </c>
      <c r="Y192" s="212">
        <v>8583.3910872919132</v>
      </c>
      <c r="Z192" s="212">
        <v>5132.5611111111102</v>
      </c>
      <c r="AA192" s="212">
        <v>3666.0515873015879</v>
      </c>
      <c r="AB192" s="212">
        <v>2942.2269572151727</v>
      </c>
      <c r="AC192" s="212">
        <v>2606.4443771236388</v>
      </c>
      <c r="AD192" s="215">
        <v>565568.91330000001</v>
      </c>
      <c r="AE192" s="53"/>
      <c r="AF192" s="216">
        <v>131</v>
      </c>
      <c r="AG192" s="212"/>
      <c r="AH192" s="212"/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12"/>
      <c r="AT192" s="212"/>
      <c r="AU192" s="212"/>
      <c r="AV192" s="216">
        <v>131</v>
      </c>
      <c r="AW192" s="212"/>
      <c r="AX192" s="212"/>
      <c r="AY192" s="212"/>
      <c r="AZ192" s="212"/>
      <c r="BA192" s="212"/>
      <c r="BB192" s="212"/>
      <c r="BC192" s="212"/>
      <c r="BD192" s="212"/>
      <c r="BE192" s="212"/>
      <c r="BF192" s="212"/>
      <c r="BG192" s="212"/>
      <c r="BH192" s="212"/>
      <c r="BI192" s="212"/>
      <c r="BJ192" s="212"/>
      <c r="BK192" s="212"/>
      <c r="BL192" s="212"/>
      <c r="BM192" s="212">
        <v>0</v>
      </c>
      <c r="BO192" s="201">
        <v>0</v>
      </c>
      <c r="BQ192" s="207">
        <v>20</v>
      </c>
      <c r="BR192" s="207">
        <v>4</v>
      </c>
      <c r="BS192" s="207">
        <v>7</v>
      </c>
      <c r="BT192" s="208">
        <v>22.450000000000003</v>
      </c>
      <c r="BW192" s="45"/>
      <c r="BX192" s="45"/>
      <c r="BY192" s="105"/>
      <c r="BZ192" s="106"/>
      <c r="CA192" s="106"/>
      <c r="CB192" s="206">
        <v>131</v>
      </c>
    </row>
    <row r="193" spans="1:80" x14ac:dyDescent="0.25">
      <c r="A193" s="161">
        <v>132</v>
      </c>
      <c r="B193" s="108">
        <v>4385.833333333333</v>
      </c>
      <c r="C193" s="108">
        <v>14270.833333333334</v>
      </c>
      <c r="D193" s="108">
        <v>310.91666666666669</v>
      </c>
      <c r="E193" s="108">
        <v>1645.4166666666667</v>
      </c>
      <c r="F193" s="108">
        <v>8.8333333333333339</v>
      </c>
      <c r="G193" s="108">
        <v>1.4166666666666667</v>
      </c>
      <c r="H193" s="108">
        <v>3372.25</v>
      </c>
      <c r="I193" s="108">
        <v>688.41666666666663</v>
      </c>
      <c r="J193" s="108">
        <v>9</v>
      </c>
      <c r="K193" s="108">
        <v>405.25</v>
      </c>
      <c r="L193" s="108">
        <v>0</v>
      </c>
      <c r="M193" s="108">
        <v>1351.5833333333333</v>
      </c>
      <c r="N193" s="108">
        <v>57.916666666666664</v>
      </c>
      <c r="O193" s="108">
        <v>217.58333333333334</v>
      </c>
      <c r="P193" s="108">
        <v>477.25</v>
      </c>
      <c r="Q193" s="108">
        <v>5132.666666666667</v>
      </c>
      <c r="R193" s="108">
        <v>15001.333333333334</v>
      </c>
      <c r="S193" s="108">
        <v>10047</v>
      </c>
      <c r="T193" s="108">
        <v>33227.416666666672</v>
      </c>
      <c r="U193" s="162">
        <v>32001.541666666672</v>
      </c>
      <c r="V193" s="162">
        <v>30835.361042553181</v>
      </c>
      <c r="W193" s="108">
        <v>47336.500000000007</v>
      </c>
      <c r="X193" s="141">
        <v>1751.0667202426357</v>
      </c>
      <c r="Y193" s="142">
        <v>1916.897080929851</v>
      </c>
      <c r="Z193" s="142">
        <v>1386.5097222222221</v>
      </c>
      <c r="AA193" s="142">
        <v>903.00039682539693</v>
      </c>
      <c r="AB193" s="142">
        <v>478.98413775710679</v>
      </c>
      <c r="AC193" s="142">
        <v>636.04129124276449</v>
      </c>
      <c r="AD193" s="148">
        <v>139806.28560000003</v>
      </c>
      <c r="AE193" s="53"/>
      <c r="AF193" s="161">
        <v>132</v>
      </c>
      <c r="AG193" s="108"/>
      <c r="AH193" s="108"/>
      <c r="AI193" s="108"/>
      <c r="AJ193" s="108"/>
      <c r="AK193" s="108"/>
      <c r="AL193" s="108"/>
      <c r="AM193" s="108"/>
      <c r="AN193" s="108"/>
      <c r="AO193" s="108"/>
      <c r="AP193" s="108"/>
      <c r="AQ193" s="108"/>
      <c r="AR193" s="108"/>
      <c r="AS193" s="108"/>
      <c r="AT193" s="108"/>
      <c r="AU193" s="108"/>
      <c r="AV193" s="161">
        <v>132</v>
      </c>
      <c r="AW193" s="108"/>
      <c r="AX193" s="108"/>
      <c r="AY193" s="108"/>
      <c r="AZ193" s="108"/>
      <c r="BA193" s="108"/>
      <c r="BB193" s="108"/>
      <c r="BC193" s="108"/>
      <c r="BD193" s="108"/>
      <c r="BE193" s="108"/>
      <c r="BF193" s="108"/>
      <c r="BG193" s="108"/>
      <c r="BH193" s="108"/>
      <c r="BI193" s="108"/>
      <c r="BJ193" s="108"/>
      <c r="BK193" s="108"/>
      <c r="BL193" s="108"/>
      <c r="BM193" s="108">
        <v>0</v>
      </c>
      <c r="BO193" s="201">
        <v>0</v>
      </c>
      <c r="BQ193" s="207">
        <v>20</v>
      </c>
      <c r="BR193" s="207">
        <v>4</v>
      </c>
      <c r="BS193" s="207">
        <v>7</v>
      </c>
      <c r="BT193" s="208">
        <v>22.450000000000003</v>
      </c>
      <c r="CB193" s="206">
        <v>132</v>
      </c>
    </row>
    <row r="194" spans="1:80" x14ac:dyDescent="0.25">
      <c r="A194" s="216">
        <v>134</v>
      </c>
      <c r="B194" s="212">
        <v>17661.166666666668</v>
      </c>
      <c r="C194" s="212">
        <v>35099</v>
      </c>
      <c r="D194" s="212">
        <v>1667.1666666666667</v>
      </c>
      <c r="E194" s="212">
        <v>3614.0833333333335</v>
      </c>
      <c r="F194" s="212">
        <v>19.5</v>
      </c>
      <c r="G194" s="212">
        <v>0</v>
      </c>
      <c r="H194" s="212">
        <v>7181.583333333333</v>
      </c>
      <c r="I194" s="212">
        <v>1408.0833333333333</v>
      </c>
      <c r="J194" s="212">
        <v>7.083333333333333</v>
      </c>
      <c r="K194" s="212">
        <v>640.16666666666663</v>
      </c>
      <c r="L194" s="212">
        <v>0</v>
      </c>
      <c r="M194" s="212">
        <v>839.41666666666663</v>
      </c>
      <c r="N194" s="212">
        <v>271.33333333333331</v>
      </c>
      <c r="O194" s="212">
        <v>1450.8333333333333</v>
      </c>
      <c r="P194" s="212">
        <v>3422.25</v>
      </c>
      <c r="Q194" s="212">
        <v>22662.75</v>
      </c>
      <c r="R194" s="212">
        <v>47883.333333333336</v>
      </c>
      <c r="S194" s="212">
        <v>43441.916666666664</v>
      </c>
      <c r="T194" s="212">
        <v>91796.166666666672</v>
      </c>
      <c r="U194" s="214">
        <v>87916.591666666674</v>
      </c>
      <c r="V194" s="214">
        <v>85131.346944838457</v>
      </c>
      <c r="W194" s="212">
        <v>143827.75</v>
      </c>
      <c r="X194" s="212">
        <v>5853.8447854237056</v>
      </c>
      <c r="Y194" s="212">
        <v>5819.7018964762028</v>
      </c>
      <c r="Z194" s="212">
        <v>2807.8319444444446</v>
      </c>
      <c r="AA194" s="212">
        <v>1719.3303571428571</v>
      </c>
      <c r="AB194" s="212">
        <v>2070.5940275177404</v>
      </c>
      <c r="AC194" s="212">
        <v>1891.6253789529826</v>
      </c>
      <c r="AD194" s="215">
        <v>385659.71370000008</v>
      </c>
      <c r="AE194" s="53"/>
      <c r="AF194" s="216">
        <v>134</v>
      </c>
      <c r="AG194" s="212"/>
      <c r="AH194" s="212"/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6">
        <v>134</v>
      </c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  <c r="BI194" s="212"/>
      <c r="BJ194" s="212"/>
      <c r="BK194" s="212"/>
      <c r="BL194" s="212"/>
      <c r="BM194" s="212">
        <v>0</v>
      </c>
      <c r="BO194" s="201">
        <v>0</v>
      </c>
      <c r="BQ194" s="207">
        <v>20</v>
      </c>
      <c r="BR194" s="207">
        <v>4</v>
      </c>
      <c r="BS194" s="207">
        <v>7</v>
      </c>
      <c r="BT194" s="208">
        <v>22.450000000000003</v>
      </c>
      <c r="CB194" s="206">
        <v>134</v>
      </c>
    </row>
    <row r="195" spans="1:80" x14ac:dyDescent="0.25">
      <c r="A195" s="161" t="s">
        <v>88</v>
      </c>
      <c r="B195" s="108">
        <v>16.5</v>
      </c>
      <c r="C195" s="108">
        <v>36.833333333333336</v>
      </c>
      <c r="D195" s="108">
        <v>1.5833333333333333</v>
      </c>
      <c r="E195" s="108">
        <v>3</v>
      </c>
      <c r="F195" s="108">
        <v>0</v>
      </c>
      <c r="G195" s="108">
        <v>0</v>
      </c>
      <c r="H195" s="108">
        <v>5.833333333333333</v>
      </c>
      <c r="I195" s="108">
        <v>0.5</v>
      </c>
      <c r="J195" s="108">
        <v>0</v>
      </c>
      <c r="K195" s="108">
        <v>0</v>
      </c>
      <c r="L195" s="108">
        <v>0</v>
      </c>
      <c r="M195" s="108">
        <v>0.25</v>
      </c>
      <c r="N195" s="108">
        <v>0.33333333333333331</v>
      </c>
      <c r="O195" s="108">
        <v>1</v>
      </c>
      <c r="P195" s="108">
        <v>3.1666666666666665</v>
      </c>
      <c r="Q195" s="108">
        <v>21.333333333333332</v>
      </c>
      <c r="R195" s="108">
        <v>48.416666666666664</v>
      </c>
      <c r="S195" s="108">
        <v>40.416666666666664</v>
      </c>
      <c r="T195" s="108">
        <v>92</v>
      </c>
      <c r="U195" s="162">
        <v>88.61666666666666</v>
      </c>
      <c r="V195" s="162">
        <v>85.756303889963462</v>
      </c>
      <c r="W195" s="108">
        <v>138.75</v>
      </c>
      <c r="X195" s="141">
        <v>64.541666666666671</v>
      </c>
      <c r="Y195" s="142">
        <v>6.0645626215561981</v>
      </c>
      <c r="Z195" s="142">
        <v>30.583333333333332</v>
      </c>
      <c r="AA195" s="142">
        <v>0</v>
      </c>
      <c r="AB195" s="142">
        <v>23.541666666666668</v>
      </c>
      <c r="AC195" s="142">
        <v>20.5</v>
      </c>
      <c r="AD195" s="148">
        <v>388.29649999999998</v>
      </c>
      <c r="AE195" s="53"/>
      <c r="AF195" s="161" t="s">
        <v>88</v>
      </c>
      <c r="AG195" s="108"/>
      <c r="AH195" s="108"/>
      <c r="AI195" s="108"/>
      <c r="AJ195" s="108"/>
      <c r="AK195" s="108"/>
      <c r="AL195" s="108"/>
      <c r="AM195" s="108"/>
      <c r="AN195" s="108"/>
      <c r="AO195" s="108"/>
      <c r="AP195" s="108"/>
      <c r="AQ195" s="108"/>
      <c r="AR195" s="108"/>
      <c r="AS195" s="108"/>
      <c r="AT195" s="108"/>
      <c r="AU195" s="108"/>
      <c r="AV195" s="161" t="s">
        <v>88</v>
      </c>
      <c r="AW195" s="108"/>
      <c r="AX195" s="108"/>
      <c r="AY195" s="108"/>
      <c r="AZ195" s="108"/>
      <c r="BA195" s="108"/>
      <c r="BB195" s="108"/>
      <c r="BC195" s="108"/>
      <c r="BD195" s="108"/>
      <c r="BE195" s="108"/>
      <c r="BF195" s="108"/>
      <c r="BG195" s="108"/>
      <c r="BH195" s="108"/>
      <c r="BI195" s="108"/>
      <c r="BJ195" s="108"/>
      <c r="BK195" s="108"/>
      <c r="BL195" s="108"/>
      <c r="BM195" s="108"/>
      <c r="BO195" s="201"/>
      <c r="BQ195" s="207"/>
      <c r="BR195" s="207"/>
      <c r="BS195" s="207"/>
      <c r="BT195" s="208"/>
    </row>
    <row r="196" spans="1:80" x14ac:dyDescent="0.25">
      <c r="A196" s="216">
        <v>136</v>
      </c>
      <c r="B196" s="212">
        <v>3504.4166666666665</v>
      </c>
      <c r="C196" s="212">
        <v>7700.583333333333</v>
      </c>
      <c r="D196" s="212">
        <v>382.08333333333331</v>
      </c>
      <c r="E196" s="212">
        <v>1424.6666666666667</v>
      </c>
      <c r="F196" s="212">
        <v>3.1666666666666665</v>
      </c>
      <c r="G196" s="212">
        <v>0.16666666666666666</v>
      </c>
      <c r="H196" s="212">
        <v>1725.1666666666667</v>
      </c>
      <c r="I196" s="212">
        <v>402.91666666666669</v>
      </c>
      <c r="J196" s="212">
        <v>1</v>
      </c>
      <c r="K196" s="212">
        <v>166.83333333333334</v>
      </c>
      <c r="L196" s="212">
        <v>0</v>
      </c>
      <c r="M196" s="212">
        <v>172.5</v>
      </c>
      <c r="N196" s="212">
        <v>33.166666666666664</v>
      </c>
      <c r="O196" s="212">
        <v>247.83333333333334</v>
      </c>
      <c r="P196" s="212">
        <v>387.5</v>
      </c>
      <c r="Q196" s="212">
        <v>4706.333333333333</v>
      </c>
      <c r="R196" s="212">
        <v>9857.0833333333339</v>
      </c>
      <c r="S196" s="212">
        <v>8840.6666666666661</v>
      </c>
      <c r="T196" s="212">
        <v>19746.5</v>
      </c>
      <c r="U196" s="214">
        <v>18697.95</v>
      </c>
      <c r="V196" s="214">
        <v>18073.504558062898</v>
      </c>
      <c r="W196" s="212">
        <v>30715.416666666664</v>
      </c>
      <c r="X196" s="212">
        <v>1202.8097496293433</v>
      </c>
      <c r="Y196" s="212">
        <v>1234.399691697304</v>
      </c>
      <c r="Z196" s="212">
        <v>810.39166666666677</v>
      </c>
      <c r="AA196" s="212">
        <v>482.21031746031753</v>
      </c>
      <c r="AB196" s="212">
        <v>430.47426760247123</v>
      </c>
      <c r="AC196" s="212">
        <v>386.16774101343606</v>
      </c>
      <c r="AD196" s="215">
        <v>81909.170199999993</v>
      </c>
      <c r="AE196" s="53"/>
      <c r="AF196" s="216">
        <v>136</v>
      </c>
      <c r="AG196" s="212"/>
      <c r="AH196" s="212"/>
      <c r="AI196" s="212"/>
      <c r="AJ196" s="212"/>
      <c r="AK196" s="212"/>
      <c r="AL196" s="212"/>
      <c r="AM196" s="212"/>
      <c r="AN196" s="212"/>
      <c r="AO196" s="212"/>
      <c r="AP196" s="212"/>
      <c r="AQ196" s="212"/>
      <c r="AR196" s="212"/>
      <c r="AS196" s="212"/>
      <c r="AT196" s="212"/>
      <c r="AU196" s="212"/>
      <c r="AV196" s="216">
        <v>136</v>
      </c>
      <c r="AW196" s="212"/>
      <c r="AX196" s="212"/>
      <c r="AY196" s="212"/>
      <c r="AZ196" s="212"/>
      <c r="BA196" s="212"/>
      <c r="BB196" s="212"/>
      <c r="BC196" s="212"/>
      <c r="BD196" s="212"/>
      <c r="BE196" s="212"/>
      <c r="BF196" s="212"/>
      <c r="BG196" s="212"/>
      <c r="BH196" s="212"/>
      <c r="BI196" s="212"/>
      <c r="BJ196" s="212"/>
      <c r="BK196" s="212"/>
      <c r="BL196" s="212"/>
      <c r="BM196" s="212">
        <v>0</v>
      </c>
      <c r="BO196" s="201">
        <v>0</v>
      </c>
      <c r="BQ196" s="207">
        <v>20</v>
      </c>
      <c r="BR196" s="207">
        <v>4</v>
      </c>
      <c r="BS196" s="207">
        <v>7</v>
      </c>
      <c r="BT196" s="208">
        <v>22.450000000000003</v>
      </c>
      <c r="CB196" s="206">
        <v>136</v>
      </c>
    </row>
    <row r="197" spans="1:80" x14ac:dyDescent="0.25">
      <c r="A197" s="161">
        <v>140</v>
      </c>
      <c r="B197" s="108">
        <v>4541.25</v>
      </c>
      <c r="C197" s="108">
        <v>10551.333333333334</v>
      </c>
      <c r="D197" s="108">
        <v>456.25</v>
      </c>
      <c r="E197" s="108">
        <v>1297.25</v>
      </c>
      <c r="F197" s="108">
        <v>4.666666666666667</v>
      </c>
      <c r="G197" s="108">
        <v>0.25</v>
      </c>
      <c r="H197" s="108">
        <v>3211</v>
      </c>
      <c r="I197" s="108">
        <v>579.41666666666663</v>
      </c>
      <c r="J197" s="108">
        <v>2.8333333333333335</v>
      </c>
      <c r="K197" s="108">
        <v>152.83333333333334</v>
      </c>
      <c r="L197" s="108">
        <v>0</v>
      </c>
      <c r="M197" s="108">
        <v>360.41666666666669</v>
      </c>
      <c r="N197" s="108">
        <v>28.333333333333332</v>
      </c>
      <c r="O197" s="108">
        <v>236.5</v>
      </c>
      <c r="P197" s="108">
        <v>265.41666666666669</v>
      </c>
      <c r="Q197" s="108">
        <v>5349.083333333333</v>
      </c>
      <c r="R197" s="108">
        <v>11110.083333333334</v>
      </c>
      <c r="S197" s="108">
        <v>10583.083333333334</v>
      </c>
      <c r="T197" s="108">
        <v>23773.166666666668</v>
      </c>
      <c r="U197" s="162">
        <v>22862.108333333334</v>
      </c>
      <c r="V197" s="162">
        <v>22028.896508417503</v>
      </c>
      <c r="W197" s="108">
        <v>38146.916666666672</v>
      </c>
      <c r="X197" s="141">
        <v>1522.9258677821033</v>
      </c>
      <c r="Y197" s="142">
        <v>1544.1342000304523</v>
      </c>
      <c r="Z197" s="142">
        <v>884.2972222222221</v>
      </c>
      <c r="AA197" s="142">
        <v>466.99305555555549</v>
      </c>
      <c r="AB197" s="142">
        <v>504.0836023688999</v>
      </c>
      <c r="AC197" s="142">
        <v>509.42113270660172</v>
      </c>
      <c r="AD197" s="148">
        <v>99886.896300000008</v>
      </c>
      <c r="AE197" s="53"/>
      <c r="AF197" s="161">
        <v>140</v>
      </c>
      <c r="AG197" s="108"/>
      <c r="AH197" s="108"/>
      <c r="AI197" s="108"/>
      <c r="AJ197" s="108"/>
      <c r="AK197" s="108"/>
      <c r="AL197" s="108"/>
      <c r="AM197" s="108"/>
      <c r="AN197" s="108"/>
      <c r="AO197" s="108"/>
      <c r="AP197" s="108"/>
      <c r="AQ197" s="108"/>
      <c r="AR197" s="108"/>
      <c r="AS197" s="108"/>
      <c r="AT197" s="108"/>
      <c r="AU197" s="108"/>
      <c r="AV197" s="161">
        <v>140</v>
      </c>
      <c r="AW197" s="108"/>
      <c r="AX197" s="108"/>
      <c r="AY197" s="108"/>
      <c r="AZ197" s="108"/>
      <c r="BA197" s="108"/>
      <c r="BB197" s="108"/>
      <c r="BC197" s="108"/>
      <c r="BD197" s="108"/>
      <c r="BE197" s="108"/>
      <c r="BF197" s="108"/>
      <c r="BG197" s="108"/>
      <c r="BH197" s="108"/>
      <c r="BI197" s="108"/>
      <c r="BJ197" s="108"/>
      <c r="BK197" s="108"/>
      <c r="BL197" s="108"/>
      <c r="BM197" s="108">
        <v>0</v>
      </c>
      <c r="BO197" s="201">
        <v>0</v>
      </c>
      <c r="BQ197" s="207">
        <v>20</v>
      </c>
      <c r="BR197" s="207">
        <v>4</v>
      </c>
      <c r="BS197" s="207">
        <v>7</v>
      </c>
      <c r="BT197" s="208">
        <v>22.450000000000003</v>
      </c>
      <c r="CB197" s="206">
        <v>140</v>
      </c>
    </row>
    <row r="198" spans="1:80" x14ac:dyDescent="0.25">
      <c r="A198" s="216">
        <v>141</v>
      </c>
      <c r="B198" s="212">
        <v>5091.916666666667</v>
      </c>
      <c r="C198" s="212">
        <v>10017.5</v>
      </c>
      <c r="D198" s="212">
        <v>485.83333333333331</v>
      </c>
      <c r="E198" s="212">
        <v>1232</v>
      </c>
      <c r="F198" s="212">
        <v>5.083333333333333</v>
      </c>
      <c r="G198" s="212">
        <v>1.6666666666666667</v>
      </c>
      <c r="H198" s="212">
        <v>4258.666666666667</v>
      </c>
      <c r="I198" s="212">
        <v>825.91666666666663</v>
      </c>
      <c r="J198" s="212">
        <v>9</v>
      </c>
      <c r="K198" s="212">
        <v>108.83333333333333</v>
      </c>
      <c r="L198" s="212">
        <v>0</v>
      </c>
      <c r="M198" s="212">
        <v>394.16666666666669</v>
      </c>
      <c r="N198" s="212">
        <v>27.75</v>
      </c>
      <c r="O198" s="212">
        <v>322.33333333333331</v>
      </c>
      <c r="P198" s="212">
        <v>317.66666666666669</v>
      </c>
      <c r="Q198" s="212">
        <v>6112.416666666667</v>
      </c>
      <c r="R198" s="212">
        <v>12054.75</v>
      </c>
      <c r="S198" s="212">
        <v>12012.5</v>
      </c>
      <c r="T198" s="212">
        <v>24166.75</v>
      </c>
      <c r="U198" s="214">
        <v>23268.716666666664</v>
      </c>
      <c r="V198" s="214">
        <v>22492.176307615158</v>
      </c>
      <c r="W198" s="212">
        <v>41265.5</v>
      </c>
      <c r="X198" s="212">
        <v>1727.5806095030064</v>
      </c>
      <c r="Y198" s="212">
        <v>1670.1187259507385</v>
      </c>
      <c r="Z198" s="212">
        <v>774.69722222222208</v>
      </c>
      <c r="AA198" s="212">
        <v>340.74166666666667</v>
      </c>
      <c r="AB198" s="212">
        <v>572.48820825119458</v>
      </c>
      <c r="AC198" s="212">
        <v>577.54620062590584</v>
      </c>
      <c r="AD198" s="215">
        <v>101926.52</v>
      </c>
      <c r="AE198" s="53"/>
      <c r="AF198" s="216">
        <v>141</v>
      </c>
      <c r="AG198" s="212"/>
      <c r="AH198" s="212"/>
      <c r="AI198" s="212"/>
      <c r="AJ198" s="212"/>
      <c r="AK198" s="212"/>
      <c r="AL198" s="212"/>
      <c r="AM198" s="212"/>
      <c r="AN198" s="212"/>
      <c r="AO198" s="212"/>
      <c r="AP198" s="212"/>
      <c r="AQ198" s="212"/>
      <c r="AR198" s="212"/>
      <c r="AS198" s="212"/>
      <c r="AT198" s="212"/>
      <c r="AU198" s="212"/>
      <c r="AV198" s="216">
        <v>141</v>
      </c>
      <c r="AW198" s="212"/>
      <c r="AX198" s="212"/>
      <c r="AY198" s="212"/>
      <c r="AZ198" s="212"/>
      <c r="BA198" s="212"/>
      <c r="BB198" s="212"/>
      <c r="BC198" s="212"/>
      <c r="BD198" s="212"/>
      <c r="BE198" s="212"/>
      <c r="BF198" s="212"/>
      <c r="BG198" s="212"/>
      <c r="BH198" s="212"/>
      <c r="BI198" s="212"/>
      <c r="BJ198" s="212"/>
      <c r="BK198" s="212"/>
      <c r="BL198" s="212"/>
      <c r="BM198" s="212">
        <v>0</v>
      </c>
      <c r="BO198" s="201">
        <v>0</v>
      </c>
      <c r="BQ198" s="207">
        <v>20</v>
      </c>
      <c r="BR198" s="207">
        <v>4</v>
      </c>
      <c r="BS198" s="207">
        <v>7</v>
      </c>
      <c r="BT198" s="208">
        <v>22.450000000000003</v>
      </c>
      <c r="CB198" s="206">
        <v>141</v>
      </c>
    </row>
    <row r="199" spans="1:80" x14ac:dyDescent="0.25">
      <c r="A199" s="161">
        <v>142</v>
      </c>
      <c r="B199" s="108">
        <v>2810.0833333333335</v>
      </c>
      <c r="C199" s="108">
        <v>6580.75</v>
      </c>
      <c r="D199" s="108">
        <v>254.83333333333334</v>
      </c>
      <c r="E199" s="108">
        <v>895.25</v>
      </c>
      <c r="F199" s="108">
        <v>4.416666666666667</v>
      </c>
      <c r="G199" s="108">
        <v>0.41666666666666669</v>
      </c>
      <c r="H199" s="108">
        <v>2555.3333333333335</v>
      </c>
      <c r="I199" s="108">
        <v>402.25</v>
      </c>
      <c r="J199" s="108">
        <v>1.0833333333333333</v>
      </c>
      <c r="K199" s="108">
        <v>91.416666666666671</v>
      </c>
      <c r="L199" s="108">
        <v>0</v>
      </c>
      <c r="M199" s="108">
        <v>210.33333333333334</v>
      </c>
      <c r="N199" s="108">
        <v>18.25</v>
      </c>
      <c r="O199" s="108">
        <v>253.5</v>
      </c>
      <c r="P199" s="108">
        <v>339.5</v>
      </c>
      <c r="Q199" s="108">
        <v>3297.3333333333335</v>
      </c>
      <c r="R199" s="108">
        <v>7427.166666666667</v>
      </c>
      <c r="S199" s="108">
        <v>6615.75</v>
      </c>
      <c r="T199" s="108">
        <v>15568.166666666668</v>
      </c>
      <c r="U199" s="162">
        <v>14861.266666666668</v>
      </c>
      <c r="V199" s="162">
        <v>14330.556145569166</v>
      </c>
      <c r="W199" s="108">
        <v>25141.916666666668</v>
      </c>
      <c r="X199" s="141">
        <v>1004.9727439481443</v>
      </c>
      <c r="Y199" s="142">
        <v>1017.8007390172952</v>
      </c>
      <c r="Z199" s="142">
        <v>593.90138888888885</v>
      </c>
      <c r="AA199" s="142">
        <v>297.03253968253961</v>
      </c>
      <c r="AB199" s="142">
        <v>315.38033654624047</v>
      </c>
      <c r="AC199" s="142">
        <v>344.79620370095188</v>
      </c>
      <c r="AD199" s="148">
        <v>64973.348100000003</v>
      </c>
      <c r="AE199" s="53"/>
      <c r="AF199" s="161">
        <v>142</v>
      </c>
      <c r="AG199" s="108"/>
      <c r="AH199" s="108"/>
      <c r="AI199" s="108"/>
      <c r="AJ199" s="108"/>
      <c r="AK199" s="108"/>
      <c r="AL199" s="108"/>
      <c r="AM199" s="108"/>
      <c r="AN199" s="108"/>
      <c r="AO199" s="108"/>
      <c r="AP199" s="108"/>
      <c r="AQ199" s="108"/>
      <c r="AR199" s="108"/>
      <c r="AS199" s="108"/>
      <c r="AT199" s="108"/>
      <c r="AU199" s="108"/>
      <c r="AV199" s="161">
        <v>142</v>
      </c>
      <c r="AW199" s="108"/>
      <c r="AX199" s="108"/>
      <c r="AY199" s="108"/>
      <c r="AZ199" s="108"/>
      <c r="BA199" s="108"/>
      <c r="BB199" s="108"/>
      <c r="BC199" s="108"/>
      <c r="BD199" s="108"/>
      <c r="BE199" s="108"/>
      <c r="BF199" s="108"/>
      <c r="BG199" s="108"/>
      <c r="BH199" s="108"/>
      <c r="BI199" s="108"/>
      <c r="BJ199" s="108"/>
      <c r="BK199" s="108"/>
      <c r="BL199" s="108"/>
      <c r="BM199" s="108">
        <v>0</v>
      </c>
      <c r="BO199" s="201">
        <v>0</v>
      </c>
      <c r="BQ199" s="207">
        <v>20</v>
      </c>
      <c r="BR199" s="207">
        <v>4</v>
      </c>
      <c r="BS199" s="207">
        <v>7</v>
      </c>
      <c r="BT199" s="208">
        <v>22.450000000000003</v>
      </c>
      <c r="CB199" s="206">
        <v>142</v>
      </c>
    </row>
    <row r="200" spans="1:80" x14ac:dyDescent="0.25">
      <c r="A200" s="216">
        <v>150</v>
      </c>
      <c r="B200" s="212">
        <v>1736.25</v>
      </c>
      <c r="C200" s="212">
        <v>3257.75</v>
      </c>
      <c r="D200" s="212">
        <v>245.66666666666666</v>
      </c>
      <c r="E200" s="212">
        <v>444.75</v>
      </c>
      <c r="F200" s="212">
        <v>0.25</v>
      </c>
      <c r="G200" s="212">
        <v>0</v>
      </c>
      <c r="H200" s="212">
        <v>957.5</v>
      </c>
      <c r="I200" s="212">
        <v>136.66666666666666</v>
      </c>
      <c r="J200" s="212">
        <v>0.16666666666666666</v>
      </c>
      <c r="K200" s="212">
        <v>42.416666666666664</v>
      </c>
      <c r="L200" s="212">
        <v>0</v>
      </c>
      <c r="M200" s="212">
        <v>30.916666666666668</v>
      </c>
      <c r="N200" s="212">
        <v>5.5</v>
      </c>
      <c r="O200" s="212">
        <v>149.83333333333334</v>
      </c>
      <c r="P200" s="212">
        <v>210.83333333333334</v>
      </c>
      <c r="Q200" s="212">
        <v>2092.9166666666665</v>
      </c>
      <c r="R200" s="212">
        <v>4185.75</v>
      </c>
      <c r="S200" s="212">
        <v>4224.666666666667</v>
      </c>
      <c r="T200" s="212">
        <v>8178.333333333333</v>
      </c>
      <c r="U200" s="214">
        <v>7806.0666666666657</v>
      </c>
      <c r="V200" s="214">
        <v>7548.7734622823991</v>
      </c>
      <c r="W200" s="212">
        <v>13497.166666666668</v>
      </c>
      <c r="X200" s="212">
        <v>553.16985229047589</v>
      </c>
      <c r="Y200" s="212">
        <v>545.89000719055673</v>
      </c>
      <c r="Z200" s="212">
        <v>317.47361111111115</v>
      </c>
      <c r="AA200" s="212">
        <v>155.37182539682536</v>
      </c>
      <c r="AB200" s="212">
        <v>205.01644509825289</v>
      </c>
      <c r="AC200" s="212">
        <v>174.07670359611149</v>
      </c>
      <c r="AD200" s="215">
        <v>34211.998400000004</v>
      </c>
      <c r="AE200" s="53"/>
      <c r="AF200" s="216">
        <v>150</v>
      </c>
      <c r="AG200" s="212"/>
      <c r="AH200" s="212"/>
      <c r="AI200" s="212"/>
      <c r="AJ200" s="212"/>
      <c r="AK200" s="212"/>
      <c r="AL200" s="212"/>
      <c r="AM200" s="212"/>
      <c r="AN200" s="212"/>
      <c r="AO200" s="212"/>
      <c r="AP200" s="212"/>
      <c r="AQ200" s="212"/>
      <c r="AR200" s="212"/>
      <c r="AS200" s="212"/>
      <c r="AT200" s="212"/>
      <c r="AU200" s="212"/>
      <c r="AV200" s="216">
        <v>150</v>
      </c>
      <c r="AW200" s="212"/>
      <c r="AX200" s="212"/>
      <c r="AY200" s="212"/>
      <c r="AZ200" s="212"/>
      <c r="BA200" s="212"/>
      <c r="BB200" s="212"/>
      <c r="BC200" s="212"/>
      <c r="BD200" s="212"/>
      <c r="BE200" s="212"/>
      <c r="BF200" s="212"/>
      <c r="BG200" s="212"/>
      <c r="BH200" s="212"/>
      <c r="BI200" s="212"/>
      <c r="BJ200" s="212"/>
      <c r="BK200" s="212"/>
      <c r="BL200" s="212"/>
      <c r="BM200" s="212">
        <v>0</v>
      </c>
      <c r="BO200" s="201">
        <v>0</v>
      </c>
      <c r="BQ200" s="207">
        <v>20</v>
      </c>
      <c r="BR200" s="207">
        <v>4</v>
      </c>
      <c r="BS200" s="207">
        <v>7</v>
      </c>
      <c r="BT200" s="208">
        <v>22.450000000000003</v>
      </c>
      <c r="CB200" s="206">
        <v>150</v>
      </c>
    </row>
    <row r="201" spans="1:80" x14ac:dyDescent="0.25">
      <c r="A201" s="161">
        <v>152</v>
      </c>
      <c r="B201" s="108">
        <v>770.33333333333337</v>
      </c>
      <c r="C201" s="108">
        <v>1660.3333333333333</v>
      </c>
      <c r="D201" s="108">
        <v>185.41666666666666</v>
      </c>
      <c r="E201" s="108">
        <v>318.41666666666669</v>
      </c>
      <c r="F201" s="108">
        <v>0.16666666666666666</v>
      </c>
      <c r="G201" s="108">
        <v>0</v>
      </c>
      <c r="H201" s="108">
        <v>1055.3333333333333</v>
      </c>
      <c r="I201" s="108">
        <v>102.16666666666667</v>
      </c>
      <c r="J201" s="108">
        <v>0</v>
      </c>
      <c r="K201" s="108">
        <v>30.916666666666668</v>
      </c>
      <c r="L201" s="108">
        <v>0</v>
      </c>
      <c r="M201" s="108">
        <v>17.416666666666668</v>
      </c>
      <c r="N201" s="108">
        <v>2.3333333333333335</v>
      </c>
      <c r="O201" s="108">
        <v>89.25</v>
      </c>
      <c r="P201" s="108">
        <v>94.666666666666671</v>
      </c>
      <c r="Q201" s="108">
        <v>1083.25</v>
      </c>
      <c r="R201" s="108">
        <v>2612</v>
      </c>
      <c r="S201" s="108">
        <v>2128.25</v>
      </c>
      <c r="T201" s="108">
        <v>4736.25</v>
      </c>
      <c r="U201" s="162">
        <v>4497.8666666666668</v>
      </c>
      <c r="V201" s="162">
        <v>4363.2839610287274</v>
      </c>
      <c r="W201" s="108">
        <v>8021.9999999999991</v>
      </c>
      <c r="X201" s="141">
        <v>325.36562603533423</v>
      </c>
      <c r="Y201" s="142">
        <v>324.51607065871139</v>
      </c>
      <c r="Z201" s="142">
        <v>195.86249999999998</v>
      </c>
      <c r="AA201" s="142">
        <v>107.45238095238095</v>
      </c>
      <c r="AB201" s="142">
        <v>104.43551115381779</v>
      </c>
      <c r="AC201" s="142">
        <v>110.46505744075822</v>
      </c>
      <c r="AD201" s="148">
        <v>19763.953099999999</v>
      </c>
      <c r="AE201" s="53"/>
      <c r="AF201" s="161">
        <v>152</v>
      </c>
      <c r="AG201" s="108"/>
      <c r="AH201" s="108"/>
      <c r="AI201" s="108"/>
      <c r="AJ201" s="108"/>
      <c r="AK201" s="108"/>
      <c r="AL201" s="108"/>
      <c r="AM201" s="108"/>
      <c r="AN201" s="108"/>
      <c r="AO201" s="108"/>
      <c r="AP201" s="108"/>
      <c r="AQ201" s="108"/>
      <c r="AR201" s="108"/>
      <c r="AS201" s="108"/>
      <c r="AT201" s="108"/>
      <c r="AU201" s="108"/>
      <c r="AV201" s="161">
        <v>152</v>
      </c>
      <c r="AW201" s="108"/>
      <c r="AX201" s="108"/>
      <c r="AY201" s="108"/>
      <c r="AZ201" s="108"/>
      <c r="BA201" s="108"/>
      <c r="BB201" s="108"/>
      <c r="BC201" s="108"/>
      <c r="BD201" s="108"/>
      <c r="BE201" s="108"/>
      <c r="BF201" s="108"/>
      <c r="BG201" s="108"/>
      <c r="BH201" s="108"/>
      <c r="BI201" s="108"/>
      <c r="BJ201" s="108"/>
      <c r="BK201" s="108"/>
      <c r="BL201" s="108"/>
      <c r="BM201" s="108">
        <v>0</v>
      </c>
      <c r="BO201" s="201">
        <v>0</v>
      </c>
      <c r="BQ201" s="207">
        <v>20</v>
      </c>
      <c r="BR201" s="207">
        <v>4</v>
      </c>
      <c r="BS201" s="207">
        <v>7</v>
      </c>
      <c r="BT201" s="208">
        <v>22.450000000000003</v>
      </c>
      <c r="CB201" s="206">
        <v>152</v>
      </c>
    </row>
    <row r="202" spans="1:80" x14ac:dyDescent="0.25">
      <c r="A202" s="216">
        <v>153</v>
      </c>
      <c r="B202" s="212">
        <v>9725.5833333333339</v>
      </c>
      <c r="C202" s="212">
        <v>17988.416666666668</v>
      </c>
      <c r="D202" s="212">
        <v>867.83333333333337</v>
      </c>
      <c r="E202" s="212">
        <v>2325.3333333333335</v>
      </c>
      <c r="F202" s="212">
        <v>9</v>
      </c>
      <c r="G202" s="212">
        <v>0.25</v>
      </c>
      <c r="H202" s="212">
        <v>6401.583333333333</v>
      </c>
      <c r="I202" s="212">
        <v>872.25</v>
      </c>
      <c r="J202" s="212">
        <v>5.916666666666667</v>
      </c>
      <c r="K202" s="212">
        <v>343.5</v>
      </c>
      <c r="L202" s="212">
        <v>0</v>
      </c>
      <c r="M202" s="212">
        <v>809.91666666666663</v>
      </c>
      <c r="N202" s="212">
        <v>64.166666666666671</v>
      </c>
      <c r="O202" s="212">
        <v>419.25</v>
      </c>
      <c r="P202" s="212">
        <v>563.83333333333337</v>
      </c>
      <c r="Q202" s="212">
        <v>11669.333333333334</v>
      </c>
      <c r="R202" s="212">
        <v>20956.5</v>
      </c>
      <c r="S202" s="212">
        <v>22682</v>
      </c>
      <c r="T202" s="212">
        <v>43066.583333333336</v>
      </c>
      <c r="U202" s="214">
        <v>41389.46666666666</v>
      </c>
      <c r="V202" s="214">
        <v>40001.899044057594</v>
      </c>
      <c r="W202" s="212">
        <v>73022.666666666657</v>
      </c>
      <c r="X202" s="212">
        <v>3004.716903754776</v>
      </c>
      <c r="Y202" s="212">
        <v>2956.2608109290818</v>
      </c>
      <c r="Z202" s="212">
        <v>1559.1847222222223</v>
      </c>
      <c r="AA202" s="212">
        <v>655.24503968253964</v>
      </c>
      <c r="AB202" s="212">
        <v>1081.696951411797</v>
      </c>
      <c r="AC202" s="212">
        <v>961.50997617148948</v>
      </c>
      <c r="AD202" s="215">
        <v>181281.79360000003</v>
      </c>
      <c r="AE202" s="53"/>
      <c r="AF202" s="216">
        <v>153</v>
      </c>
      <c r="AG202" s="212"/>
      <c r="AH202" s="212"/>
      <c r="AI202" s="212"/>
      <c r="AJ202" s="212"/>
      <c r="AK202" s="212"/>
      <c r="AL202" s="212"/>
      <c r="AM202" s="212"/>
      <c r="AN202" s="212"/>
      <c r="AO202" s="212"/>
      <c r="AP202" s="212"/>
      <c r="AQ202" s="212"/>
      <c r="AR202" s="212"/>
      <c r="AS202" s="212"/>
      <c r="AT202" s="212"/>
      <c r="AU202" s="212"/>
      <c r="AV202" s="216">
        <v>153</v>
      </c>
      <c r="AW202" s="212"/>
      <c r="AX202" s="212"/>
      <c r="AY202" s="212"/>
      <c r="AZ202" s="212"/>
      <c r="BA202" s="212"/>
      <c r="BB202" s="212"/>
      <c r="BC202" s="212"/>
      <c r="BD202" s="212"/>
      <c r="BE202" s="212"/>
      <c r="BF202" s="212"/>
      <c r="BG202" s="212"/>
      <c r="BH202" s="212"/>
      <c r="BI202" s="212"/>
      <c r="BJ202" s="212"/>
      <c r="BK202" s="212"/>
      <c r="BL202" s="212"/>
      <c r="BM202" s="212">
        <v>0</v>
      </c>
      <c r="BO202" s="201">
        <v>0</v>
      </c>
      <c r="BQ202" s="207">
        <v>20</v>
      </c>
      <c r="BR202" s="207">
        <v>4</v>
      </c>
      <c r="BS202" s="207">
        <v>7</v>
      </c>
      <c r="BT202" s="208">
        <v>22.450000000000003</v>
      </c>
      <c r="CB202" s="206">
        <v>153</v>
      </c>
    </row>
    <row r="203" spans="1:80" x14ac:dyDescent="0.25">
      <c r="A203" s="161">
        <v>154</v>
      </c>
      <c r="B203" s="108">
        <v>10584.333333333334</v>
      </c>
      <c r="C203" s="108">
        <v>22291.333333333332</v>
      </c>
      <c r="D203" s="108">
        <v>1071.6666666666667</v>
      </c>
      <c r="E203" s="108">
        <v>2843.6666666666665</v>
      </c>
      <c r="F203" s="108">
        <v>8.9166666666666661</v>
      </c>
      <c r="G203" s="108">
        <v>8.3333333333333329E-2</v>
      </c>
      <c r="H203" s="108">
        <v>7154.583333333333</v>
      </c>
      <c r="I203" s="108">
        <v>1068.25</v>
      </c>
      <c r="J203" s="108">
        <v>3.75</v>
      </c>
      <c r="K203" s="108">
        <v>385.75</v>
      </c>
      <c r="L203" s="108">
        <v>0</v>
      </c>
      <c r="M203" s="108">
        <v>585.41666666666663</v>
      </c>
      <c r="N203" s="108">
        <v>95.083333333333329</v>
      </c>
      <c r="O203" s="108">
        <v>647.16666666666663</v>
      </c>
      <c r="P203" s="108">
        <v>943.41666666666663</v>
      </c>
      <c r="Q203" s="108">
        <v>12563.583333333334</v>
      </c>
      <c r="R203" s="108">
        <v>25321.75</v>
      </c>
      <c r="S203" s="108">
        <v>24866.75</v>
      </c>
      <c r="T203" s="108">
        <v>52479.083333333336</v>
      </c>
      <c r="U203" s="162">
        <v>50301.17500000001</v>
      </c>
      <c r="V203" s="162">
        <v>48543.59798015617</v>
      </c>
      <c r="W203" s="108">
        <v>85568.75</v>
      </c>
      <c r="X203" s="141">
        <v>3554.4614274900027</v>
      </c>
      <c r="Y203" s="142">
        <v>3463.2888155188434</v>
      </c>
      <c r="Z203" s="142">
        <v>1581.4666666666665</v>
      </c>
      <c r="AA203" s="142">
        <v>815.53472222222229</v>
      </c>
      <c r="AB203" s="142">
        <v>1185.2189904520856</v>
      </c>
      <c r="AC203" s="142">
        <v>1184.6212185189586</v>
      </c>
      <c r="AD203" s="148">
        <v>220050.49790000002</v>
      </c>
      <c r="AE203" s="53"/>
      <c r="AF203" s="161">
        <v>154</v>
      </c>
      <c r="AG203" s="108"/>
      <c r="AH203" s="108"/>
      <c r="AI203" s="108"/>
      <c r="AJ203" s="108"/>
      <c r="AK203" s="108"/>
      <c r="AL203" s="108"/>
      <c r="AM203" s="108"/>
      <c r="AN203" s="108"/>
      <c r="AO203" s="108"/>
      <c r="AP203" s="108"/>
      <c r="AQ203" s="108"/>
      <c r="AR203" s="108"/>
      <c r="AS203" s="108"/>
      <c r="AT203" s="108"/>
      <c r="AU203" s="108"/>
      <c r="AV203" s="161">
        <v>154</v>
      </c>
      <c r="AW203" s="108"/>
      <c r="AX203" s="108"/>
      <c r="AY203" s="108"/>
      <c r="AZ203" s="108"/>
      <c r="BA203" s="108"/>
      <c r="BB203" s="108"/>
      <c r="BC203" s="108"/>
      <c r="BD203" s="108"/>
      <c r="BE203" s="108"/>
      <c r="BF203" s="108"/>
      <c r="BG203" s="108"/>
      <c r="BH203" s="108"/>
      <c r="BI203" s="108"/>
      <c r="BJ203" s="108"/>
      <c r="BK203" s="108"/>
      <c r="BL203" s="108"/>
      <c r="BM203" s="108">
        <v>0</v>
      </c>
      <c r="BO203" s="201">
        <v>0</v>
      </c>
      <c r="BQ203" s="207">
        <v>20</v>
      </c>
      <c r="BR203" s="207">
        <v>4</v>
      </c>
      <c r="BS203" s="207">
        <v>7</v>
      </c>
      <c r="BT203" s="208">
        <v>22.450000000000003</v>
      </c>
      <c r="CB203" s="206">
        <v>154</v>
      </c>
    </row>
    <row r="204" spans="1:80" x14ac:dyDescent="0.25">
      <c r="A204" s="216">
        <v>162</v>
      </c>
      <c r="B204" s="212">
        <v>3015.4166666666665</v>
      </c>
      <c r="C204" s="212">
        <v>6408.583333333333</v>
      </c>
      <c r="D204" s="212">
        <v>294.66666666666669</v>
      </c>
      <c r="E204" s="212">
        <v>1213.4166666666667</v>
      </c>
      <c r="F204" s="212">
        <v>3.75</v>
      </c>
      <c r="G204" s="212">
        <v>8.3333333333333329E-2</v>
      </c>
      <c r="H204" s="212">
        <v>3653.5</v>
      </c>
      <c r="I204" s="212">
        <v>282.5</v>
      </c>
      <c r="J204" s="212">
        <v>12.75</v>
      </c>
      <c r="K204" s="212">
        <v>87.666666666666671</v>
      </c>
      <c r="L204" s="212">
        <v>0</v>
      </c>
      <c r="M204" s="212">
        <v>188.66666666666666</v>
      </c>
      <c r="N204" s="212">
        <v>21.833333333333332</v>
      </c>
      <c r="O204" s="212">
        <v>203.25</v>
      </c>
      <c r="P204" s="212">
        <v>302.75</v>
      </c>
      <c r="Q204" s="212">
        <v>3477</v>
      </c>
      <c r="R204" s="212">
        <v>7701.166666666667</v>
      </c>
      <c r="S204" s="212">
        <v>6990.333333333333</v>
      </c>
      <c r="T204" s="212">
        <v>15940.583333333336</v>
      </c>
      <c r="U204" s="214">
        <v>15061.158333333335</v>
      </c>
      <c r="V204" s="214">
        <v>14539.484959595959</v>
      </c>
      <c r="W204" s="212">
        <v>26867</v>
      </c>
      <c r="X204" s="212">
        <v>1109.5452788757136</v>
      </c>
      <c r="Y204" s="212">
        <v>1089.8143095180881</v>
      </c>
      <c r="Z204" s="212">
        <v>572.4375</v>
      </c>
      <c r="AA204" s="212">
        <v>236.40039682539683</v>
      </c>
      <c r="AB204" s="212">
        <v>333.9022531212749</v>
      </c>
      <c r="AC204" s="212">
        <v>387.82151287721933</v>
      </c>
      <c r="AD204" s="215">
        <v>65904.878600000011</v>
      </c>
      <c r="AE204" s="53"/>
      <c r="AF204" s="216">
        <v>162</v>
      </c>
      <c r="AG204" s="212"/>
      <c r="AH204" s="212"/>
      <c r="AI204" s="212"/>
      <c r="AJ204" s="212"/>
      <c r="AK204" s="212"/>
      <c r="AL204" s="212"/>
      <c r="AM204" s="212"/>
      <c r="AN204" s="212"/>
      <c r="AO204" s="212"/>
      <c r="AP204" s="212"/>
      <c r="AQ204" s="212"/>
      <c r="AR204" s="212"/>
      <c r="AS204" s="212"/>
      <c r="AT204" s="212"/>
      <c r="AU204" s="212"/>
      <c r="AV204" s="216">
        <v>162</v>
      </c>
      <c r="AW204" s="212"/>
      <c r="AX204" s="212"/>
      <c r="AY204" s="212"/>
      <c r="AZ204" s="212"/>
      <c r="BA204" s="212"/>
      <c r="BB204" s="212"/>
      <c r="BC204" s="212"/>
      <c r="BD204" s="212"/>
      <c r="BE204" s="212"/>
      <c r="BF204" s="212"/>
      <c r="BG204" s="212"/>
      <c r="BH204" s="212"/>
      <c r="BI204" s="212"/>
      <c r="BJ204" s="212"/>
      <c r="BK204" s="212"/>
      <c r="BL204" s="212"/>
      <c r="BM204" s="212">
        <v>0</v>
      </c>
      <c r="BO204" s="201">
        <v>0</v>
      </c>
      <c r="BQ204" s="207">
        <v>20</v>
      </c>
      <c r="BR204" s="207">
        <v>4</v>
      </c>
      <c r="BS204" s="207">
        <v>7</v>
      </c>
      <c r="BT204" s="208">
        <v>22.450000000000003</v>
      </c>
      <c r="CB204" s="206">
        <v>162</v>
      </c>
    </row>
    <row r="205" spans="1:80" x14ac:dyDescent="0.25">
      <c r="A205" s="161">
        <v>163</v>
      </c>
      <c r="B205" s="108">
        <v>6396.833333333333</v>
      </c>
      <c r="C205" s="108">
        <v>12400</v>
      </c>
      <c r="D205" s="108">
        <v>617.66666666666663</v>
      </c>
      <c r="E205" s="108">
        <v>1999.3333333333333</v>
      </c>
      <c r="F205" s="108">
        <v>7.666666666666667</v>
      </c>
      <c r="G205" s="108">
        <v>0</v>
      </c>
      <c r="H205" s="108">
        <v>6288.833333333333</v>
      </c>
      <c r="I205" s="108">
        <v>708.5</v>
      </c>
      <c r="J205" s="108">
        <v>13.666666666666666</v>
      </c>
      <c r="K205" s="108">
        <v>186.33333333333334</v>
      </c>
      <c r="L205" s="108">
        <v>0</v>
      </c>
      <c r="M205" s="108">
        <v>463.66666666666669</v>
      </c>
      <c r="N205" s="108">
        <v>29.833333333333332</v>
      </c>
      <c r="O205" s="108">
        <v>377.58333333333331</v>
      </c>
      <c r="P205" s="108">
        <v>461.66666666666669</v>
      </c>
      <c r="Q205" s="108">
        <v>7016.166666666667</v>
      </c>
      <c r="R205" s="108">
        <v>13519.333333333334</v>
      </c>
      <c r="S205" s="108">
        <v>14408.25</v>
      </c>
      <c r="T205" s="108">
        <v>29081.5</v>
      </c>
      <c r="U205" s="162">
        <v>27651.066666666669</v>
      </c>
      <c r="V205" s="162">
        <v>26666.336240704924</v>
      </c>
      <c r="W205" s="108">
        <v>50487.083333333336</v>
      </c>
      <c r="X205" s="141">
        <v>2075.3286153872823</v>
      </c>
      <c r="Y205" s="142">
        <v>2043.7351669015068</v>
      </c>
      <c r="Z205" s="142">
        <v>1070.7069444444444</v>
      </c>
      <c r="AA205" s="142">
        <v>459.31071428571431</v>
      </c>
      <c r="AB205" s="142">
        <v>686.61755582962689</v>
      </c>
      <c r="AC205" s="142">
        <v>694.35552977882776</v>
      </c>
      <c r="AD205" s="148">
        <v>120902.0371</v>
      </c>
      <c r="AE205" s="53"/>
      <c r="AF205" s="161">
        <v>163</v>
      </c>
      <c r="AG205" s="108"/>
      <c r="AH205" s="108"/>
      <c r="AI205" s="108"/>
      <c r="AJ205" s="108"/>
      <c r="AK205" s="108"/>
      <c r="AL205" s="108"/>
      <c r="AM205" s="108"/>
      <c r="AN205" s="108"/>
      <c r="AO205" s="108"/>
      <c r="AP205" s="108"/>
      <c r="AQ205" s="108"/>
      <c r="AR205" s="108"/>
      <c r="AS205" s="108"/>
      <c r="AT205" s="108"/>
      <c r="AU205" s="108"/>
      <c r="AV205" s="161">
        <v>163</v>
      </c>
      <c r="AW205" s="108"/>
      <c r="AX205" s="108"/>
      <c r="AY205" s="108"/>
      <c r="AZ205" s="108"/>
      <c r="BA205" s="108"/>
      <c r="BB205" s="108"/>
      <c r="BC205" s="108"/>
      <c r="BD205" s="108"/>
      <c r="BE205" s="108"/>
      <c r="BF205" s="108"/>
      <c r="BG205" s="108"/>
      <c r="BH205" s="108"/>
      <c r="BI205" s="108"/>
      <c r="BJ205" s="108"/>
      <c r="BK205" s="108"/>
      <c r="BL205" s="108"/>
      <c r="BM205" s="108">
        <v>0</v>
      </c>
      <c r="BO205" s="201">
        <v>0</v>
      </c>
      <c r="BQ205" s="207">
        <v>20</v>
      </c>
      <c r="BR205" s="207">
        <v>4</v>
      </c>
      <c r="BS205" s="207">
        <v>7</v>
      </c>
      <c r="BT205" s="208">
        <v>22.450000000000003</v>
      </c>
      <c r="CB205" s="206">
        <v>163</v>
      </c>
    </row>
    <row r="206" spans="1:80" x14ac:dyDescent="0.25">
      <c r="A206" s="216">
        <v>164</v>
      </c>
      <c r="B206" s="212">
        <v>9310.75</v>
      </c>
      <c r="C206" s="212">
        <v>22418.583333333332</v>
      </c>
      <c r="D206" s="212">
        <v>1295</v>
      </c>
      <c r="E206" s="212">
        <v>3888.75</v>
      </c>
      <c r="F206" s="212">
        <v>13.5</v>
      </c>
      <c r="G206" s="212">
        <v>0</v>
      </c>
      <c r="H206" s="212">
        <v>7569.666666666667</v>
      </c>
      <c r="I206" s="212">
        <v>1086.4166666666667</v>
      </c>
      <c r="J206" s="212">
        <v>9.25</v>
      </c>
      <c r="K206" s="212">
        <v>289.08333333333331</v>
      </c>
      <c r="L206" s="212">
        <v>0</v>
      </c>
      <c r="M206" s="212">
        <v>644.75</v>
      </c>
      <c r="N206" s="212">
        <v>78.583333333333329</v>
      </c>
      <c r="O206" s="212">
        <v>545.58333333333337</v>
      </c>
      <c r="P206" s="212">
        <v>840.66666666666663</v>
      </c>
      <c r="Q206" s="212">
        <v>10605.75</v>
      </c>
      <c r="R206" s="212">
        <v>26075</v>
      </c>
      <c r="S206" s="212">
        <v>21757.083333333332</v>
      </c>
      <c r="T206" s="212">
        <v>54258.166666666664</v>
      </c>
      <c r="U206" s="214">
        <v>51504.583333333336</v>
      </c>
      <c r="V206" s="214">
        <v>49672.795468300028</v>
      </c>
      <c r="W206" s="212">
        <v>84671.333333333328</v>
      </c>
      <c r="X206" s="212">
        <v>3532.3993815649133</v>
      </c>
      <c r="Y206" s="212">
        <v>3427.6349912760052</v>
      </c>
      <c r="Z206" s="212">
        <v>1598.1652777777774</v>
      </c>
      <c r="AA206" s="212">
        <v>730.19246031746025</v>
      </c>
      <c r="AB206" s="212">
        <v>1037.4444772174179</v>
      </c>
      <c r="AC206" s="212">
        <v>1247.4774521737477</v>
      </c>
      <c r="AD206" s="215">
        <v>225209.44649999999</v>
      </c>
      <c r="AE206" s="53"/>
      <c r="AF206" s="216">
        <v>164</v>
      </c>
      <c r="AG206" s="212"/>
      <c r="AH206" s="212"/>
      <c r="AI206" s="212"/>
      <c r="AJ206" s="212"/>
      <c r="AK206" s="212"/>
      <c r="AL206" s="212"/>
      <c r="AM206" s="212"/>
      <c r="AN206" s="212"/>
      <c r="AO206" s="212"/>
      <c r="AP206" s="212"/>
      <c r="AQ206" s="212"/>
      <c r="AR206" s="212"/>
      <c r="AS206" s="212"/>
      <c r="AT206" s="212"/>
      <c r="AU206" s="212"/>
      <c r="AV206" s="216">
        <v>164</v>
      </c>
      <c r="AW206" s="212"/>
      <c r="AX206" s="212"/>
      <c r="AY206" s="212"/>
      <c r="AZ206" s="212"/>
      <c r="BA206" s="212"/>
      <c r="BB206" s="212"/>
      <c r="BC206" s="212"/>
      <c r="BD206" s="212"/>
      <c r="BE206" s="212"/>
      <c r="BF206" s="212"/>
      <c r="BG206" s="212"/>
      <c r="BH206" s="212"/>
      <c r="BI206" s="212"/>
      <c r="BJ206" s="212"/>
      <c r="BK206" s="212"/>
      <c r="BL206" s="212"/>
      <c r="BM206" s="212">
        <v>0</v>
      </c>
      <c r="BO206" s="201">
        <v>0</v>
      </c>
      <c r="BQ206" s="207">
        <v>20</v>
      </c>
      <c r="BR206" s="207">
        <v>4</v>
      </c>
      <c r="BS206" s="207">
        <v>7</v>
      </c>
      <c r="BT206" s="208">
        <v>22.450000000000003</v>
      </c>
      <c r="CB206" s="206">
        <v>164</v>
      </c>
    </row>
    <row r="207" spans="1:80" x14ac:dyDescent="0.25">
      <c r="A207" s="161">
        <v>171</v>
      </c>
      <c r="B207" s="108">
        <v>11707.75</v>
      </c>
      <c r="C207" s="108">
        <v>20268.166666666668</v>
      </c>
      <c r="D207" s="108">
        <v>1108.6666666666667</v>
      </c>
      <c r="E207" s="108">
        <v>3244.25</v>
      </c>
      <c r="F207" s="108">
        <v>10.583333333333334</v>
      </c>
      <c r="G207" s="108">
        <v>0</v>
      </c>
      <c r="H207" s="108">
        <v>10396</v>
      </c>
      <c r="I207" s="108">
        <v>592.33333333333337</v>
      </c>
      <c r="J207" s="108">
        <v>9.5833333333333339</v>
      </c>
      <c r="K207" s="108">
        <v>340.16666666666669</v>
      </c>
      <c r="L207" s="108">
        <v>0</v>
      </c>
      <c r="M207" s="108">
        <v>454.33333333333331</v>
      </c>
      <c r="N207" s="108">
        <v>164.41666666666666</v>
      </c>
      <c r="O207" s="108">
        <v>700.08333333333337</v>
      </c>
      <c r="P207" s="108">
        <v>1204.1666666666667</v>
      </c>
      <c r="Q207" s="108">
        <v>11197.833333333334</v>
      </c>
      <c r="R207" s="108">
        <v>21105.833333333332</v>
      </c>
      <c r="S207" s="108">
        <v>24714.333333333332</v>
      </c>
      <c r="T207" s="108">
        <v>46801.5</v>
      </c>
      <c r="U207" s="162">
        <v>44252.866666666661</v>
      </c>
      <c r="V207" s="162">
        <v>42633.562442008733</v>
      </c>
      <c r="W207" s="108">
        <v>82504.166666666672</v>
      </c>
      <c r="X207" s="141">
        <v>3390.8345541472249</v>
      </c>
      <c r="Y207" s="142">
        <v>3341.4910779932065</v>
      </c>
      <c r="Z207" s="142">
        <v>1657.9750000000001</v>
      </c>
      <c r="AA207" s="142">
        <v>844.22182539682535</v>
      </c>
      <c r="AB207" s="142">
        <v>1178.7984448522491</v>
      </c>
      <c r="AC207" s="142">
        <v>1106.018054647488</v>
      </c>
      <c r="AD207" s="148">
        <v>193347.57380000001</v>
      </c>
      <c r="AE207" s="53"/>
      <c r="AF207" s="161">
        <v>171</v>
      </c>
      <c r="AG207" s="108"/>
      <c r="AH207" s="108"/>
      <c r="AI207" s="108"/>
      <c r="AJ207" s="108"/>
      <c r="AK207" s="108"/>
      <c r="AL207" s="108"/>
      <c r="AM207" s="108"/>
      <c r="AN207" s="108"/>
      <c r="AO207" s="108"/>
      <c r="AP207" s="108"/>
      <c r="AQ207" s="108"/>
      <c r="AR207" s="108"/>
      <c r="AS207" s="108"/>
      <c r="AT207" s="108"/>
      <c r="AU207" s="108"/>
      <c r="AV207" s="161">
        <v>171</v>
      </c>
      <c r="AW207" s="108"/>
      <c r="AX207" s="108"/>
      <c r="AY207" s="108"/>
      <c r="AZ207" s="108"/>
      <c r="BA207" s="108"/>
      <c r="BB207" s="108"/>
      <c r="BC207" s="108"/>
      <c r="BD207" s="108"/>
      <c r="BE207" s="108"/>
      <c r="BF207" s="108"/>
      <c r="BG207" s="108"/>
      <c r="BH207" s="108"/>
      <c r="BI207" s="108"/>
      <c r="BJ207" s="108"/>
      <c r="BK207" s="108"/>
      <c r="BL207" s="108"/>
      <c r="BM207" s="108">
        <v>0</v>
      </c>
      <c r="BO207" s="201">
        <v>0</v>
      </c>
      <c r="BQ207" s="207">
        <v>20</v>
      </c>
      <c r="BR207" s="207">
        <v>4</v>
      </c>
      <c r="BS207" s="207">
        <v>7</v>
      </c>
      <c r="BT207" s="208">
        <v>22.450000000000003</v>
      </c>
      <c r="CB207" s="206">
        <v>171</v>
      </c>
    </row>
    <row r="208" spans="1:80" x14ac:dyDescent="0.25">
      <c r="A208" s="216">
        <v>179</v>
      </c>
      <c r="B208" s="212">
        <v>201.41666666666666</v>
      </c>
      <c r="C208" s="212">
        <v>640.16666666666663</v>
      </c>
      <c r="D208" s="212">
        <v>2.0833333333333335</v>
      </c>
      <c r="E208" s="212">
        <v>13.25</v>
      </c>
      <c r="F208" s="212">
        <v>0.25</v>
      </c>
      <c r="G208" s="212">
        <v>0</v>
      </c>
      <c r="H208" s="212">
        <v>8.25</v>
      </c>
      <c r="I208" s="212">
        <v>7.583333333333333</v>
      </c>
      <c r="J208" s="212">
        <v>0</v>
      </c>
      <c r="K208" s="212">
        <v>15.5</v>
      </c>
      <c r="L208" s="212">
        <v>0</v>
      </c>
      <c r="M208" s="212">
        <v>6.583333333333333</v>
      </c>
      <c r="N208" s="212">
        <v>5</v>
      </c>
      <c r="O208" s="212">
        <v>2.3333333333333335</v>
      </c>
      <c r="P208" s="212">
        <v>2.75</v>
      </c>
      <c r="Q208" s="212">
        <v>412.75</v>
      </c>
      <c r="R208" s="212">
        <v>1051.25</v>
      </c>
      <c r="S208" s="212">
        <v>618.58333333333337</v>
      </c>
      <c r="T208" s="212">
        <v>1734.75</v>
      </c>
      <c r="U208" s="214">
        <v>1725.4250000000002</v>
      </c>
      <c r="V208" s="214">
        <v>1677.8854613510996</v>
      </c>
      <c r="W208" s="212">
        <v>2369.166666666667</v>
      </c>
      <c r="X208" s="212">
        <v>85.308178403055749</v>
      </c>
      <c r="Y208" s="212">
        <v>96.064462029828078</v>
      </c>
      <c r="Z208" s="212">
        <v>83.161111111111111</v>
      </c>
      <c r="AA208" s="212">
        <v>75.412698412698418</v>
      </c>
      <c r="AB208" s="212">
        <v>31.740963764530616</v>
      </c>
      <c r="AC208" s="212">
        <v>26.783607319262565</v>
      </c>
      <c r="AD208" s="215">
        <v>7591.8867000000009</v>
      </c>
      <c r="AE208" s="53"/>
      <c r="AF208" s="216">
        <v>179</v>
      </c>
      <c r="AG208" s="212"/>
      <c r="AH208" s="212"/>
      <c r="AI208" s="212"/>
      <c r="AJ208" s="212"/>
      <c r="AK208" s="212"/>
      <c r="AL208" s="212"/>
      <c r="AM208" s="212"/>
      <c r="AN208" s="212"/>
      <c r="AO208" s="212"/>
      <c r="AP208" s="212"/>
      <c r="AQ208" s="212"/>
      <c r="AR208" s="212"/>
      <c r="AS208" s="212"/>
      <c r="AT208" s="212"/>
      <c r="AU208" s="212"/>
      <c r="AV208" s="216">
        <v>179</v>
      </c>
      <c r="AW208" s="212"/>
      <c r="AX208" s="212"/>
      <c r="AY208" s="212"/>
      <c r="AZ208" s="212"/>
      <c r="BA208" s="212"/>
      <c r="BB208" s="212"/>
      <c r="BC208" s="212"/>
      <c r="BD208" s="212"/>
      <c r="BE208" s="212"/>
      <c r="BF208" s="212"/>
      <c r="BG208" s="212"/>
      <c r="BH208" s="212"/>
      <c r="BI208" s="212"/>
      <c r="BJ208" s="212"/>
      <c r="BK208" s="212"/>
      <c r="BL208" s="212"/>
      <c r="BM208" s="212">
        <v>0</v>
      </c>
      <c r="BO208" s="201">
        <v>0</v>
      </c>
      <c r="BQ208" s="207">
        <v>12</v>
      </c>
      <c r="BR208" s="207">
        <v>4</v>
      </c>
      <c r="BS208" s="207">
        <v>6</v>
      </c>
      <c r="BT208" s="208">
        <v>22.450000000000003</v>
      </c>
      <c r="CB208" s="206">
        <v>179</v>
      </c>
    </row>
    <row r="209" spans="1:80" x14ac:dyDescent="0.25">
      <c r="A209" s="161">
        <v>180</v>
      </c>
      <c r="B209" s="108">
        <v>962.16666666666663</v>
      </c>
      <c r="C209" s="108">
        <v>5043.583333333333</v>
      </c>
      <c r="D209" s="108">
        <v>106</v>
      </c>
      <c r="E209" s="108">
        <v>1484.3333333333333</v>
      </c>
      <c r="F209" s="108">
        <v>1.9166666666666667</v>
      </c>
      <c r="G209" s="108">
        <v>0</v>
      </c>
      <c r="H209" s="108">
        <v>1109.25</v>
      </c>
      <c r="I209" s="108">
        <v>299.66666666666669</v>
      </c>
      <c r="J209" s="108">
        <v>1.0833333333333333</v>
      </c>
      <c r="K209" s="108">
        <v>115.08333333333333</v>
      </c>
      <c r="L209" s="108">
        <v>0</v>
      </c>
      <c r="M209" s="108">
        <v>97</v>
      </c>
      <c r="N209" s="108">
        <v>10.666666666666666</v>
      </c>
      <c r="O209" s="108">
        <v>19.333333333333332</v>
      </c>
      <c r="P209" s="108">
        <v>147.66666666666666</v>
      </c>
      <c r="Q209" s="108">
        <v>1080.75</v>
      </c>
      <c r="R209" s="108">
        <v>6282</v>
      </c>
      <c r="S209" s="108">
        <v>2168.25</v>
      </c>
      <c r="T209" s="108">
        <v>13183.333333333332</v>
      </c>
      <c r="U209" s="162">
        <v>12218.9</v>
      </c>
      <c r="V209" s="162">
        <v>11764.775784798339</v>
      </c>
      <c r="W209" s="108">
        <v>16760.5</v>
      </c>
      <c r="X209" s="141">
        <v>652.91589187890679</v>
      </c>
      <c r="Y209" s="142">
        <v>679.1074216356393</v>
      </c>
      <c r="Z209" s="142">
        <v>437.03749999999997</v>
      </c>
      <c r="AA209" s="142">
        <v>262.97599206349207</v>
      </c>
      <c r="AB209" s="142">
        <v>103.98526239842029</v>
      </c>
      <c r="AC209" s="142">
        <v>274.46531474024323</v>
      </c>
      <c r="AD209" s="148">
        <v>53347.160100000001</v>
      </c>
      <c r="AE209" s="53"/>
      <c r="AF209" s="161">
        <v>180</v>
      </c>
      <c r="AG209" s="108"/>
      <c r="AH209" s="108"/>
      <c r="AI209" s="108"/>
      <c r="AJ209" s="108"/>
      <c r="AK209" s="108"/>
      <c r="AL209" s="108"/>
      <c r="AM209" s="108"/>
      <c r="AN209" s="108"/>
      <c r="AO209" s="108"/>
      <c r="AP209" s="108"/>
      <c r="AQ209" s="108"/>
      <c r="AR209" s="108"/>
      <c r="AS209" s="108"/>
      <c r="AT209" s="108"/>
      <c r="AU209" s="108"/>
      <c r="AV209" s="161">
        <v>180</v>
      </c>
      <c r="AW209" s="108"/>
      <c r="AX209" s="108"/>
      <c r="AY209" s="108"/>
      <c r="AZ209" s="108"/>
      <c r="BA209" s="108"/>
      <c r="BB209" s="108"/>
      <c r="BC209" s="108"/>
      <c r="BD209" s="108"/>
      <c r="BE209" s="108"/>
      <c r="BF209" s="108"/>
      <c r="BG209" s="108"/>
      <c r="BH209" s="108"/>
      <c r="BI209" s="108"/>
      <c r="BJ209" s="108"/>
      <c r="BK209" s="108"/>
      <c r="BL209" s="108"/>
      <c r="BM209" s="108">
        <v>0</v>
      </c>
      <c r="BO209" s="201">
        <v>0</v>
      </c>
      <c r="BQ209" s="207">
        <v>20</v>
      </c>
      <c r="BR209" s="207">
        <v>4</v>
      </c>
      <c r="BS209" s="207">
        <v>7</v>
      </c>
      <c r="BT209" s="208">
        <v>22.450000000000003</v>
      </c>
      <c r="CB209" s="206">
        <v>180</v>
      </c>
    </row>
    <row r="210" spans="1:80" x14ac:dyDescent="0.25">
      <c r="A210" s="216">
        <v>187</v>
      </c>
      <c r="B210" s="212">
        <v>399.5</v>
      </c>
      <c r="C210" s="212">
        <v>2978.4166666666665</v>
      </c>
      <c r="D210" s="212">
        <v>27.916666666666668</v>
      </c>
      <c r="E210" s="212">
        <v>365.08333333333331</v>
      </c>
      <c r="F210" s="212">
        <v>0.5</v>
      </c>
      <c r="G210" s="212">
        <v>0</v>
      </c>
      <c r="H210" s="212">
        <v>164.66666666666666</v>
      </c>
      <c r="I210" s="212">
        <v>28.833333333333332</v>
      </c>
      <c r="J210" s="212">
        <v>0.33333333333333331</v>
      </c>
      <c r="K210" s="212">
        <v>73.916666666666671</v>
      </c>
      <c r="L210" s="212">
        <v>0</v>
      </c>
      <c r="M210" s="212">
        <v>30</v>
      </c>
      <c r="N210" s="212">
        <v>20.916666666666668</v>
      </c>
      <c r="O210" s="212">
        <v>5.833333333333333</v>
      </c>
      <c r="P210" s="212">
        <v>19.583333333333332</v>
      </c>
      <c r="Q210" s="212">
        <v>893.08333333333337</v>
      </c>
      <c r="R210" s="212">
        <v>7537.666666666667</v>
      </c>
      <c r="S210" s="212">
        <v>1326.3333333333333</v>
      </c>
      <c r="T210" s="212">
        <v>11026.416666666668</v>
      </c>
      <c r="U210" s="214">
        <v>10797.575000000001</v>
      </c>
      <c r="V210" s="214">
        <v>10550.711472813238</v>
      </c>
      <c r="W210" s="212">
        <v>12546.25</v>
      </c>
      <c r="X210" s="212">
        <v>471.98678931353419</v>
      </c>
      <c r="Y210" s="212">
        <v>509.70492707686577</v>
      </c>
      <c r="Z210" s="212">
        <v>306.28888888888883</v>
      </c>
      <c r="AA210" s="212">
        <v>258.85892857142858</v>
      </c>
      <c r="AB210" s="212">
        <v>63.373015130051733</v>
      </c>
      <c r="AC210" s="212">
        <v>204.30688709174123</v>
      </c>
      <c r="AD210" s="215">
        <v>47694.971400000002</v>
      </c>
      <c r="AE210" s="53"/>
      <c r="AF210" s="216">
        <v>187</v>
      </c>
      <c r="AG210" s="212"/>
      <c r="AH210" s="212"/>
      <c r="AI210" s="212"/>
      <c r="AJ210" s="212"/>
      <c r="AK210" s="212"/>
      <c r="AL210" s="212"/>
      <c r="AM210" s="212"/>
      <c r="AN210" s="212"/>
      <c r="AO210" s="212"/>
      <c r="AP210" s="212"/>
      <c r="AQ210" s="212"/>
      <c r="AR210" s="212"/>
      <c r="AS210" s="212"/>
      <c r="AT210" s="212"/>
      <c r="AU210" s="212"/>
      <c r="AV210" s="216">
        <v>187</v>
      </c>
      <c r="AW210" s="212"/>
      <c r="AX210" s="212"/>
      <c r="AY210" s="212"/>
      <c r="AZ210" s="212"/>
      <c r="BA210" s="212"/>
      <c r="BB210" s="212"/>
      <c r="BC210" s="212"/>
      <c r="BD210" s="212"/>
      <c r="BE210" s="212"/>
      <c r="BF210" s="212"/>
      <c r="BG210" s="212"/>
      <c r="BH210" s="212"/>
      <c r="BI210" s="212"/>
      <c r="BJ210" s="212"/>
      <c r="BK210" s="212"/>
      <c r="BL210" s="212"/>
      <c r="BM210" s="212">
        <v>0</v>
      </c>
      <c r="BO210" s="201">
        <v>0</v>
      </c>
      <c r="BQ210" s="207">
        <v>20</v>
      </c>
      <c r="BR210" s="207">
        <v>4</v>
      </c>
      <c r="BS210" s="207">
        <v>7</v>
      </c>
      <c r="BT210" s="208">
        <v>22.450000000000003</v>
      </c>
      <c r="CB210" s="206">
        <v>187</v>
      </c>
    </row>
    <row r="211" spans="1:80" x14ac:dyDescent="0.25">
      <c r="A211" s="161">
        <v>188</v>
      </c>
      <c r="B211" s="108">
        <v>338.25</v>
      </c>
      <c r="C211" s="108">
        <v>2467.3333333333335</v>
      </c>
      <c r="D211" s="108">
        <v>10.25</v>
      </c>
      <c r="E211" s="108">
        <v>85.5</v>
      </c>
      <c r="F211" s="108">
        <v>0.66666666666666663</v>
      </c>
      <c r="G211" s="108">
        <v>0</v>
      </c>
      <c r="H211" s="108">
        <v>204.66666666666666</v>
      </c>
      <c r="I211" s="108">
        <v>26.833333333333332</v>
      </c>
      <c r="J211" s="108">
        <v>8.3333333333333329E-2</v>
      </c>
      <c r="K211" s="108">
        <v>62.333333333333336</v>
      </c>
      <c r="L211" s="108">
        <v>0</v>
      </c>
      <c r="M211" s="108">
        <v>29.5</v>
      </c>
      <c r="N211" s="108">
        <v>16.166666666666668</v>
      </c>
      <c r="O211" s="108">
        <v>2.25</v>
      </c>
      <c r="P211" s="108">
        <v>36.416666666666664</v>
      </c>
      <c r="Q211" s="108">
        <v>639.83333333333337</v>
      </c>
      <c r="R211" s="108">
        <v>7601.416666666667</v>
      </c>
      <c r="S211" s="108">
        <v>990.58333333333337</v>
      </c>
      <c r="T211" s="108">
        <v>10299.416666666668</v>
      </c>
      <c r="U211" s="162">
        <v>10229.908333333333</v>
      </c>
      <c r="V211" s="162">
        <v>10030.228859732073</v>
      </c>
      <c r="W211" s="108">
        <v>11521.5</v>
      </c>
      <c r="X211" s="141">
        <v>396.05118672009411</v>
      </c>
      <c r="Y211" s="142">
        <v>467.69883540120981</v>
      </c>
      <c r="Z211" s="142">
        <v>370.8</v>
      </c>
      <c r="AA211" s="142">
        <v>309.93630952380948</v>
      </c>
      <c r="AB211" s="142">
        <v>47.331440714764511</v>
      </c>
      <c r="AC211" s="142">
        <v>174.35987300266481</v>
      </c>
      <c r="AD211" s="148">
        <v>45313.137300000002</v>
      </c>
      <c r="AE211" s="53"/>
      <c r="AF211" s="161">
        <v>188</v>
      </c>
      <c r="AG211" s="108"/>
      <c r="AH211" s="108"/>
      <c r="AI211" s="108"/>
      <c r="AJ211" s="108"/>
      <c r="AK211" s="108"/>
      <c r="AL211" s="108"/>
      <c r="AM211" s="108"/>
      <c r="AN211" s="108"/>
      <c r="AO211" s="108"/>
      <c r="AP211" s="108"/>
      <c r="AQ211" s="108"/>
      <c r="AR211" s="108"/>
      <c r="AS211" s="108"/>
      <c r="AT211" s="108"/>
      <c r="AU211" s="108"/>
      <c r="AV211" s="161">
        <v>188</v>
      </c>
      <c r="AW211" s="108"/>
      <c r="AX211" s="108"/>
      <c r="AY211" s="108"/>
      <c r="AZ211" s="108"/>
      <c r="BA211" s="108"/>
      <c r="BB211" s="108"/>
      <c r="BC211" s="108"/>
      <c r="BD211" s="108"/>
      <c r="BE211" s="108"/>
      <c r="BF211" s="108"/>
      <c r="BG211" s="108"/>
      <c r="BH211" s="108"/>
      <c r="BI211" s="108"/>
      <c r="BJ211" s="108"/>
      <c r="BK211" s="108"/>
      <c r="BL211" s="108"/>
      <c r="BM211" s="108">
        <v>0</v>
      </c>
      <c r="BO211" s="201">
        <v>0</v>
      </c>
      <c r="BQ211" s="207">
        <v>20</v>
      </c>
      <c r="BR211" s="207">
        <v>4</v>
      </c>
      <c r="BS211" s="207">
        <v>7</v>
      </c>
      <c r="BT211" s="208">
        <v>22.450000000000003</v>
      </c>
      <c r="CB211" s="206">
        <v>188</v>
      </c>
    </row>
    <row r="212" spans="1:80" x14ac:dyDescent="0.25">
      <c r="A212" s="216" t="s">
        <v>89</v>
      </c>
      <c r="B212" s="212">
        <v>0</v>
      </c>
      <c r="C212" s="212">
        <v>3.9166666666666665</v>
      </c>
      <c r="D212" s="212">
        <v>0</v>
      </c>
      <c r="E212" s="212">
        <v>8.3333333333333329E-2</v>
      </c>
      <c r="F212" s="212">
        <v>0</v>
      </c>
      <c r="G212" s="212">
        <v>0</v>
      </c>
      <c r="H212" s="212">
        <v>0</v>
      </c>
      <c r="I212" s="212">
        <v>0</v>
      </c>
      <c r="J212" s="212">
        <v>0</v>
      </c>
      <c r="K212" s="212">
        <v>0</v>
      </c>
      <c r="L212" s="212">
        <v>0</v>
      </c>
      <c r="M212" s="212">
        <v>0</v>
      </c>
      <c r="N212" s="212">
        <v>0</v>
      </c>
      <c r="O212" s="212">
        <v>0</v>
      </c>
      <c r="P212" s="212">
        <v>0</v>
      </c>
      <c r="Q212" s="212">
        <v>0.16666666666666666</v>
      </c>
      <c r="R212" s="212">
        <v>9.25</v>
      </c>
      <c r="S212" s="212">
        <v>0.16666666666666666</v>
      </c>
      <c r="T212" s="212">
        <v>13.25</v>
      </c>
      <c r="U212" s="214">
        <v>13.200000000000001</v>
      </c>
      <c r="V212" s="214">
        <v>12.882370370370369</v>
      </c>
      <c r="W212" s="212">
        <v>13.416666666666668</v>
      </c>
      <c r="X212" s="212">
        <v>0</v>
      </c>
      <c r="Y212" s="212">
        <v>0.52123802123802132</v>
      </c>
      <c r="Z212" s="212">
        <v>0</v>
      </c>
      <c r="AA212" s="212">
        <v>13.416666666666666</v>
      </c>
      <c r="AB212" s="212">
        <v>5.3763440860215049E-3</v>
      </c>
      <c r="AC212" s="212">
        <v>6.7056451612903221</v>
      </c>
      <c r="AD212" s="215">
        <v>58.220800000000004</v>
      </c>
      <c r="AE212" s="53"/>
      <c r="AF212" s="216" t="s">
        <v>89</v>
      </c>
      <c r="AG212" s="212"/>
      <c r="AH212" s="212"/>
      <c r="AI212" s="212"/>
      <c r="AJ212" s="212"/>
      <c r="AK212" s="212"/>
      <c r="AL212" s="212"/>
      <c r="AM212" s="212"/>
      <c r="AN212" s="212"/>
      <c r="AO212" s="212"/>
      <c r="AP212" s="212"/>
      <c r="AQ212" s="212"/>
      <c r="AR212" s="212"/>
      <c r="AS212" s="212"/>
      <c r="AT212" s="212"/>
      <c r="AU212" s="212"/>
      <c r="AV212" s="216" t="s">
        <v>89</v>
      </c>
      <c r="AW212" s="212"/>
      <c r="AX212" s="212"/>
      <c r="AY212" s="212"/>
      <c r="AZ212" s="212"/>
      <c r="BA212" s="212"/>
      <c r="BB212" s="212"/>
      <c r="BC212" s="212"/>
      <c r="BD212" s="212"/>
      <c r="BE212" s="212"/>
      <c r="BF212" s="212"/>
      <c r="BG212" s="212"/>
      <c r="BH212" s="212"/>
      <c r="BI212" s="212"/>
      <c r="BJ212" s="212"/>
      <c r="BK212" s="212"/>
      <c r="BL212" s="212"/>
      <c r="BM212" s="212">
        <v>0</v>
      </c>
      <c r="BO212" s="201">
        <v>0</v>
      </c>
      <c r="BQ212" s="207">
        <v>31</v>
      </c>
      <c r="BR212" s="207">
        <v>31</v>
      </c>
      <c r="BS212" s="207">
        <v>31</v>
      </c>
      <c r="BT212" s="208">
        <v>22.450000000000003</v>
      </c>
      <c r="CB212" s="206" t="s">
        <v>89</v>
      </c>
    </row>
    <row r="213" spans="1:80" x14ac:dyDescent="0.25">
      <c r="A213" s="161">
        <v>190</v>
      </c>
      <c r="B213" s="108">
        <v>20979.666666666668</v>
      </c>
      <c r="C213" s="108">
        <v>57145.25</v>
      </c>
      <c r="D213" s="108">
        <v>1634</v>
      </c>
      <c r="E213" s="108">
        <v>7464.583333333333</v>
      </c>
      <c r="F213" s="108">
        <v>47.916666666666664</v>
      </c>
      <c r="G213" s="108">
        <v>0</v>
      </c>
      <c r="H213" s="108">
        <v>4960.833333333333</v>
      </c>
      <c r="I213" s="108">
        <v>1567.8333333333333</v>
      </c>
      <c r="J213" s="108">
        <v>15.333333333333334</v>
      </c>
      <c r="K213" s="108">
        <v>1421.1666666666667</v>
      </c>
      <c r="L213" s="108">
        <v>0</v>
      </c>
      <c r="M213" s="108">
        <v>1009.8333333333334</v>
      </c>
      <c r="N213" s="108">
        <v>205.66666666666666</v>
      </c>
      <c r="O213" s="108">
        <v>788.58333333333337</v>
      </c>
      <c r="P213" s="108">
        <v>1191.8333333333333</v>
      </c>
      <c r="Q213" s="108">
        <v>25865.083333333332</v>
      </c>
      <c r="R213" s="108">
        <v>59914.833333333336</v>
      </c>
      <c r="S213" s="108">
        <v>49267.333333333336</v>
      </c>
      <c r="T213" s="108">
        <v>128416.41666666666</v>
      </c>
      <c r="U213" s="162">
        <v>123341.75</v>
      </c>
      <c r="V213" s="162">
        <v>118757.40528390283</v>
      </c>
      <c r="W213" s="108">
        <v>184212.41666666666</v>
      </c>
      <c r="X213" s="141">
        <v>7560.4235524582209</v>
      </c>
      <c r="Y213" s="142">
        <v>7461.5079243140062</v>
      </c>
      <c r="Z213" s="142">
        <v>3554.151388888889</v>
      </c>
      <c r="AA213" s="142">
        <v>2039.0974206349204</v>
      </c>
      <c r="AB213" s="142">
        <v>2350.5998134334518</v>
      </c>
      <c r="AC213" s="142">
        <v>2604.9118695123843</v>
      </c>
      <c r="AD213" s="148">
        <v>538534.27820000006</v>
      </c>
      <c r="AE213" s="53"/>
      <c r="AF213" s="161">
        <v>190</v>
      </c>
      <c r="AG213" s="108"/>
      <c r="AH213" s="108"/>
      <c r="AI213" s="108"/>
      <c r="AJ213" s="108"/>
      <c r="AK213" s="108"/>
      <c r="AL213" s="108"/>
      <c r="AM213" s="108"/>
      <c r="AN213" s="108"/>
      <c r="AO213" s="108"/>
      <c r="AP213" s="108"/>
      <c r="AQ213" s="108"/>
      <c r="AR213" s="108"/>
      <c r="AS213" s="108"/>
      <c r="AT213" s="108"/>
      <c r="AU213" s="108"/>
      <c r="AV213" s="161">
        <v>190</v>
      </c>
      <c r="AW213" s="108"/>
      <c r="AX213" s="108"/>
      <c r="AY213" s="108"/>
      <c r="AZ213" s="108"/>
      <c r="BA213" s="108"/>
      <c r="BB213" s="108"/>
      <c r="BC213" s="108"/>
      <c r="BD213" s="108"/>
      <c r="BE213" s="108"/>
      <c r="BF213" s="108"/>
      <c r="BG213" s="108"/>
      <c r="BH213" s="108"/>
      <c r="BI213" s="108"/>
      <c r="BJ213" s="108"/>
      <c r="BK213" s="108"/>
      <c r="BL213" s="108"/>
      <c r="BM213" s="108">
        <v>0</v>
      </c>
      <c r="BO213" s="201">
        <v>0</v>
      </c>
      <c r="BQ213" s="207">
        <v>20</v>
      </c>
      <c r="BR213" s="207">
        <v>4</v>
      </c>
      <c r="BS213" s="207">
        <v>7</v>
      </c>
      <c r="BT213" s="208">
        <v>22.450000000000003</v>
      </c>
      <c r="BW213" s="45">
        <v>0</v>
      </c>
      <c r="BX213" s="45">
        <v>49267.333333333328</v>
      </c>
      <c r="BY213" s="105">
        <v>2463.3666666666663</v>
      </c>
      <c r="BZ213" s="106">
        <v>326.43333333333328</v>
      </c>
      <c r="CA213" s="106">
        <v>-1231.6833333333332</v>
      </c>
      <c r="CB213" s="206">
        <v>190</v>
      </c>
    </row>
    <row r="214" spans="1:80" x14ac:dyDescent="0.25">
      <c r="A214" s="216">
        <v>191</v>
      </c>
      <c r="B214" s="212">
        <v>10309.5</v>
      </c>
      <c r="C214" s="212">
        <v>26628.25</v>
      </c>
      <c r="D214" s="212">
        <v>776.41666666666663</v>
      </c>
      <c r="E214" s="212">
        <v>3107.75</v>
      </c>
      <c r="F214" s="212">
        <v>14.166666666666666</v>
      </c>
      <c r="G214" s="212">
        <v>0</v>
      </c>
      <c r="H214" s="212">
        <v>2470.8333333333335</v>
      </c>
      <c r="I214" s="212">
        <v>721.25</v>
      </c>
      <c r="J214" s="212">
        <v>6.416666666666667</v>
      </c>
      <c r="K214" s="212">
        <v>321.58333333333331</v>
      </c>
      <c r="L214" s="212">
        <v>0</v>
      </c>
      <c r="M214" s="212">
        <v>772</v>
      </c>
      <c r="N214" s="212">
        <v>44.583333333333336</v>
      </c>
      <c r="O214" s="212">
        <v>218.75</v>
      </c>
      <c r="P214" s="212">
        <v>350.83333333333331</v>
      </c>
      <c r="Q214" s="212">
        <v>12277.083333333334</v>
      </c>
      <c r="R214" s="212">
        <v>28261.25</v>
      </c>
      <c r="S214" s="212">
        <v>23581.75</v>
      </c>
      <c r="T214" s="212">
        <v>59506.833333333328</v>
      </c>
      <c r="U214" s="214">
        <v>57466.76666666667</v>
      </c>
      <c r="V214" s="214">
        <v>55359.104586001857</v>
      </c>
      <c r="W214" s="212">
        <v>86280.666666666672</v>
      </c>
      <c r="X214" s="212">
        <v>3455.4889790764796</v>
      </c>
      <c r="Y214" s="212">
        <v>3494.5510549333708</v>
      </c>
      <c r="Z214" s="212">
        <v>1927.5875000000003</v>
      </c>
      <c r="AA214" s="212">
        <v>1078.2438492063491</v>
      </c>
      <c r="AB214" s="212">
        <v>1124.2457010444423</v>
      </c>
      <c r="AC214" s="212">
        <v>1165.6216390160187</v>
      </c>
      <c r="AD214" s="215">
        <v>251007.06490000003</v>
      </c>
      <c r="AE214" s="53"/>
      <c r="AF214" s="216">
        <v>191</v>
      </c>
      <c r="AG214" s="212"/>
      <c r="AH214" s="212"/>
      <c r="AI214" s="212"/>
      <c r="AJ214" s="212"/>
      <c r="AK214" s="212"/>
      <c r="AL214" s="212"/>
      <c r="AM214" s="212"/>
      <c r="AN214" s="212"/>
      <c r="AO214" s="212"/>
      <c r="AP214" s="212"/>
      <c r="AQ214" s="212"/>
      <c r="AR214" s="212"/>
      <c r="AS214" s="212"/>
      <c r="AT214" s="212"/>
      <c r="AU214" s="212"/>
      <c r="AV214" s="216">
        <v>191</v>
      </c>
      <c r="AW214" s="212"/>
      <c r="AX214" s="212"/>
      <c r="AY214" s="212"/>
      <c r="AZ214" s="212"/>
      <c r="BA214" s="212"/>
      <c r="BB214" s="212"/>
      <c r="BC214" s="212"/>
      <c r="BD214" s="212"/>
      <c r="BE214" s="212"/>
      <c r="BF214" s="212"/>
      <c r="BG214" s="212"/>
      <c r="BH214" s="212"/>
      <c r="BI214" s="212"/>
      <c r="BJ214" s="212"/>
      <c r="BK214" s="212"/>
      <c r="BL214" s="212"/>
      <c r="BM214" s="212">
        <v>0</v>
      </c>
      <c r="BO214" s="201">
        <v>0</v>
      </c>
      <c r="BQ214" s="207">
        <v>20</v>
      </c>
      <c r="BR214" s="207">
        <v>4</v>
      </c>
      <c r="BS214" s="207">
        <v>7</v>
      </c>
      <c r="BT214" s="208">
        <v>22.450000000000003</v>
      </c>
      <c r="CB214" s="206">
        <v>191</v>
      </c>
    </row>
    <row r="215" spans="1:80" x14ac:dyDescent="0.25">
      <c r="A215" s="161" t="s">
        <v>90</v>
      </c>
      <c r="B215" s="108">
        <v>0</v>
      </c>
      <c r="C215" s="108">
        <v>0</v>
      </c>
      <c r="D215" s="108">
        <v>0</v>
      </c>
      <c r="E215" s="108">
        <v>0</v>
      </c>
      <c r="F215" s="108">
        <v>0</v>
      </c>
      <c r="G215" s="108">
        <v>0</v>
      </c>
      <c r="H215" s="108">
        <v>0</v>
      </c>
      <c r="I215" s="108">
        <v>0</v>
      </c>
      <c r="J215" s="108">
        <v>0</v>
      </c>
      <c r="K215" s="108">
        <v>0</v>
      </c>
      <c r="L215" s="108">
        <v>0</v>
      </c>
      <c r="M215" s="108">
        <v>0</v>
      </c>
      <c r="N215" s="108">
        <v>0</v>
      </c>
      <c r="O215" s="108">
        <v>0</v>
      </c>
      <c r="P215" s="108">
        <v>0</v>
      </c>
      <c r="Q215" s="108">
        <v>0</v>
      </c>
      <c r="R215" s="108">
        <v>0</v>
      </c>
      <c r="S215" s="108">
        <v>0</v>
      </c>
      <c r="T215" s="108">
        <v>0</v>
      </c>
      <c r="U215" s="162">
        <v>0</v>
      </c>
      <c r="V215" s="162">
        <v>0</v>
      </c>
      <c r="W215" s="108">
        <v>0</v>
      </c>
      <c r="X215" s="141">
        <v>0</v>
      </c>
      <c r="Y215" s="142">
        <v>0</v>
      </c>
      <c r="Z215" s="142">
        <v>0</v>
      </c>
      <c r="AA215" s="142">
        <v>0</v>
      </c>
      <c r="AB215" s="142">
        <v>0</v>
      </c>
      <c r="AC215" s="142">
        <v>0</v>
      </c>
      <c r="AD215" s="148">
        <v>0</v>
      </c>
      <c r="AE215" s="53"/>
      <c r="AF215" s="161" t="s">
        <v>90</v>
      </c>
      <c r="AG215" s="108"/>
      <c r="AH215" s="108"/>
      <c r="AI215" s="108"/>
      <c r="AJ215" s="108"/>
      <c r="AK215" s="108"/>
      <c r="AL215" s="108"/>
      <c r="AM215" s="108"/>
      <c r="AN215" s="108"/>
      <c r="AO215" s="108"/>
      <c r="AP215" s="108"/>
      <c r="AQ215" s="108"/>
      <c r="AR215" s="108"/>
      <c r="AS215" s="108"/>
      <c r="AT215" s="108"/>
      <c r="AU215" s="108"/>
      <c r="AV215" s="161" t="s">
        <v>90</v>
      </c>
      <c r="AW215" s="108"/>
      <c r="AX215" s="108"/>
      <c r="AY215" s="108"/>
      <c r="AZ215" s="108"/>
      <c r="BA215" s="108"/>
      <c r="BB215" s="108"/>
      <c r="BC215" s="108"/>
      <c r="BD215" s="108"/>
      <c r="BE215" s="108"/>
      <c r="BF215" s="108"/>
      <c r="BG215" s="108"/>
      <c r="BH215" s="108"/>
      <c r="BI215" s="108"/>
      <c r="BJ215" s="108"/>
      <c r="BK215" s="108"/>
      <c r="BL215" s="108"/>
      <c r="BM215" s="108">
        <v>0</v>
      </c>
      <c r="BO215" s="201"/>
      <c r="BQ215" s="207"/>
      <c r="BR215" s="207"/>
      <c r="BS215" s="207"/>
      <c r="BT215" s="208"/>
      <c r="CB215" s="206" t="s">
        <v>90</v>
      </c>
    </row>
    <row r="216" spans="1:80" x14ac:dyDescent="0.25">
      <c r="A216" s="216">
        <v>193</v>
      </c>
      <c r="B216" s="212">
        <v>6007.666666666667</v>
      </c>
      <c r="C216" s="212">
        <v>15179.5</v>
      </c>
      <c r="D216" s="212">
        <v>239.16666666666666</v>
      </c>
      <c r="E216" s="212">
        <v>632.08333333333337</v>
      </c>
      <c r="F216" s="212">
        <v>5.5</v>
      </c>
      <c r="G216" s="212">
        <v>0</v>
      </c>
      <c r="H216" s="212">
        <v>1710.25</v>
      </c>
      <c r="I216" s="212">
        <v>243.83333333333334</v>
      </c>
      <c r="J216" s="212">
        <v>15.833333333333334</v>
      </c>
      <c r="K216" s="212">
        <v>472.25</v>
      </c>
      <c r="L216" s="212">
        <v>0</v>
      </c>
      <c r="M216" s="212">
        <v>2517.8333333333335</v>
      </c>
      <c r="N216" s="212">
        <v>188.75</v>
      </c>
      <c r="O216" s="212">
        <v>144.16666666666666</v>
      </c>
      <c r="P216" s="212">
        <v>282.5</v>
      </c>
      <c r="Q216" s="212">
        <v>9964.9166666666661</v>
      </c>
      <c r="R216" s="212">
        <v>26813.583333333332</v>
      </c>
      <c r="S216" s="212">
        <v>16355.916666666666</v>
      </c>
      <c r="T216" s="212">
        <v>46107.833333333328</v>
      </c>
      <c r="U216" s="214">
        <v>45587.333333333336</v>
      </c>
      <c r="V216" s="214">
        <v>44448.744573680051</v>
      </c>
      <c r="W216" s="212">
        <v>64417.833333333328</v>
      </c>
      <c r="X216" s="212">
        <v>2587.8458348192617</v>
      </c>
      <c r="Y216" s="212">
        <v>2611.225569295731</v>
      </c>
      <c r="Z216" s="212">
        <v>1285.9819444444445</v>
      </c>
      <c r="AA216" s="212">
        <v>899.7482142857142</v>
      </c>
      <c r="AB216" s="212">
        <v>781.00317018666556</v>
      </c>
      <c r="AC216" s="212">
        <v>903.42133231629805</v>
      </c>
      <c r="AD216" s="215">
        <v>201040.1109</v>
      </c>
      <c r="AE216" s="53"/>
      <c r="AF216" s="216">
        <v>193</v>
      </c>
      <c r="AG216" s="212"/>
      <c r="AH216" s="212"/>
      <c r="AI216" s="212"/>
      <c r="AJ216" s="212"/>
      <c r="AK216" s="212"/>
      <c r="AL216" s="212"/>
      <c r="AM216" s="212"/>
      <c r="AN216" s="212"/>
      <c r="AO216" s="212"/>
      <c r="AP216" s="212"/>
      <c r="AQ216" s="212"/>
      <c r="AR216" s="212"/>
      <c r="AS216" s="212"/>
      <c r="AT216" s="212"/>
      <c r="AU216" s="212"/>
      <c r="AV216" s="216">
        <v>193</v>
      </c>
      <c r="AW216" s="212"/>
      <c r="AX216" s="212"/>
      <c r="AY216" s="212"/>
      <c r="AZ216" s="212"/>
      <c r="BA216" s="212"/>
      <c r="BB216" s="212"/>
      <c r="BC216" s="212"/>
      <c r="BD216" s="212"/>
      <c r="BE216" s="212"/>
      <c r="BF216" s="212"/>
      <c r="BG216" s="212"/>
      <c r="BH216" s="212"/>
      <c r="BI216" s="212"/>
      <c r="BJ216" s="212"/>
      <c r="BK216" s="212"/>
      <c r="BL216" s="212"/>
      <c r="BM216" s="212">
        <v>0</v>
      </c>
      <c r="BO216" s="201">
        <v>0</v>
      </c>
      <c r="BQ216" s="207">
        <v>20</v>
      </c>
      <c r="BR216" s="207">
        <v>4</v>
      </c>
      <c r="BS216" s="207">
        <v>7</v>
      </c>
      <c r="BT216" s="208">
        <v>22.450000000000003</v>
      </c>
      <c r="CB216" s="206">
        <v>193</v>
      </c>
    </row>
    <row r="217" spans="1:80" x14ac:dyDescent="0.25">
      <c r="A217" s="161">
        <v>194</v>
      </c>
      <c r="B217" s="108">
        <v>9440.5833333333339</v>
      </c>
      <c r="C217" s="108">
        <v>23437.916666666668</v>
      </c>
      <c r="D217" s="108">
        <v>738.66666666666663</v>
      </c>
      <c r="E217" s="108">
        <v>2680.5</v>
      </c>
      <c r="F217" s="108">
        <v>16.166666666666668</v>
      </c>
      <c r="G217" s="108">
        <v>8.3333333333333329E-2</v>
      </c>
      <c r="H217" s="108">
        <v>2217.1666666666665</v>
      </c>
      <c r="I217" s="108">
        <v>768</v>
      </c>
      <c r="J217" s="108">
        <v>7.083333333333333</v>
      </c>
      <c r="K217" s="108">
        <v>341.33333333333331</v>
      </c>
      <c r="L217" s="108">
        <v>0</v>
      </c>
      <c r="M217" s="108">
        <v>643.16666666666663</v>
      </c>
      <c r="N217" s="108">
        <v>36.916666666666664</v>
      </c>
      <c r="O217" s="108">
        <v>238.5</v>
      </c>
      <c r="P217" s="108">
        <v>390.91666666666669</v>
      </c>
      <c r="Q217" s="108">
        <v>11488.583333333334</v>
      </c>
      <c r="R217" s="108">
        <v>24932.666666666668</v>
      </c>
      <c r="S217" s="108">
        <v>21906.333333333332</v>
      </c>
      <c r="T217" s="108">
        <v>52486.666666666672</v>
      </c>
      <c r="U217" s="162">
        <v>50682.908333333326</v>
      </c>
      <c r="V217" s="162">
        <v>48835.667075363563</v>
      </c>
      <c r="W217" s="108">
        <v>77378.25</v>
      </c>
      <c r="X217" s="141">
        <v>3095.5552756644574</v>
      </c>
      <c r="Y217" s="142">
        <v>3134.7531944123643</v>
      </c>
      <c r="Z217" s="142">
        <v>1775.6138888888888</v>
      </c>
      <c r="AA217" s="142">
        <v>954.26150793650788</v>
      </c>
      <c r="AB217" s="142">
        <v>1044.90345804399</v>
      </c>
      <c r="AC217" s="142">
        <v>1025.3259088102336</v>
      </c>
      <c r="AD217" s="148">
        <v>221423.75540000002</v>
      </c>
      <c r="AE217" s="53"/>
      <c r="AF217" s="161">
        <v>194</v>
      </c>
      <c r="AG217" s="108"/>
      <c r="AH217" s="108"/>
      <c r="AI217" s="108"/>
      <c r="AJ217" s="108"/>
      <c r="AK217" s="108"/>
      <c r="AL217" s="108"/>
      <c r="AM217" s="108"/>
      <c r="AN217" s="108"/>
      <c r="AO217" s="108"/>
      <c r="AP217" s="108"/>
      <c r="AQ217" s="108"/>
      <c r="AR217" s="108"/>
      <c r="AS217" s="108"/>
      <c r="AT217" s="108"/>
      <c r="AU217" s="108"/>
      <c r="AV217" s="161">
        <v>194</v>
      </c>
      <c r="AW217" s="108"/>
      <c r="AX217" s="108"/>
      <c r="AY217" s="108"/>
      <c r="AZ217" s="108"/>
      <c r="BA217" s="108"/>
      <c r="BB217" s="108"/>
      <c r="BC217" s="108"/>
      <c r="BD217" s="108"/>
      <c r="BE217" s="108"/>
      <c r="BF217" s="108"/>
      <c r="BG217" s="108"/>
      <c r="BH217" s="108"/>
      <c r="BI217" s="108"/>
      <c r="BJ217" s="108"/>
      <c r="BK217" s="108"/>
      <c r="BL217" s="108"/>
      <c r="BM217" s="108">
        <v>0</v>
      </c>
      <c r="BO217" s="201">
        <v>0</v>
      </c>
      <c r="BQ217" s="207">
        <v>20</v>
      </c>
      <c r="BR217" s="207">
        <v>4</v>
      </c>
      <c r="BS217" s="207">
        <v>7</v>
      </c>
      <c r="BT217" s="208">
        <v>22.450000000000003</v>
      </c>
      <c r="CB217" s="206">
        <v>194</v>
      </c>
    </row>
    <row r="218" spans="1:80" x14ac:dyDescent="0.25">
      <c r="A218" s="216">
        <v>195</v>
      </c>
      <c r="B218" s="212">
        <v>8072.166666666667</v>
      </c>
      <c r="C218" s="212">
        <v>21272.5</v>
      </c>
      <c r="D218" s="212">
        <v>535.41666666666663</v>
      </c>
      <c r="E218" s="212">
        <v>2782.5833333333335</v>
      </c>
      <c r="F218" s="212">
        <v>18.833333333333332</v>
      </c>
      <c r="G218" s="212">
        <v>0</v>
      </c>
      <c r="H218" s="212">
        <v>2690.5</v>
      </c>
      <c r="I218" s="212">
        <v>802.16666666666663</v>
      </c>
      <c r="J218" s="212">
        <v>6.833333333333333</v>
      </c>
      <c r="K218" s="212">
        <v>316.41666666666669</v>
      </c>
      <c r="L218" s="212">
        <v>0</v>
      </c>
      <c r="M218" s="212">
        <v>491.5</v>
      </c>
      <c r="N218" s="212">
        <v>47.666666666666664</v>
      </c>
      <c r="O218" s="212">
        <v>254.83333333333334</v>
      </c>
      <c r="P218" s="212">
        <v>415.5</v>
      </c>
      <c r="Q218" s="212">
        <v>9492.4166666666661</v>
      </c>
      <c r="R218" s="212">
        <v>21649.083333333332</v>
      </c>
      <c r="S218" s="212">
        <v>18354.833333333332</v>
      </c>
      <c r="T218" s="212">
        <v>47000.916666666664</v>
      </c>
      <c r="U218" s="214">
        <v>45123.616666666669</v>
      </c>
      <c r="V218" s="214">
        <v>43419.645309119565</v>
      </c>
      <c r="W218" s="212">
        <v>68848.416666666657</v>
      </c>
      <c r="X218" s="212">
        <v>2797.5442060767859</v>
      </c>
      <c r="Y218" s="212">
        <v>2790.3913976019503</v>
      </c>
      <c r="Z218" s="212">
        <v>1532.4402777777777</v>
      </c>
      <c r="AA218" s="212">
        <v>719.84861111111104</v>
      </c>
      <c r="AB218" s="212">
        <v>875.90795553607347</v>
      </c>
      <c r="AC218" s="212">
        <v>960.81812527035618</v>
      </c>
      <c r="AD218" s="215">
        <v>196917.03820000001</v>
      </c>
      <c r="AE218" s="53"/>
      <c r="AF218" s="216">
        <v>195</v>
      </c>
      <c r="AG218" s="212"/>
      <c r="AH218" s="212"/>
      <c r="AI218" s="212"/>
      <c r="AJ218" s="212"/>
      <c r="AK218" s="212"/>
      <c r="AL218" s="212"/>
      <c r="AM218" s="212"/>
      <c r="AN218" s="212"/>
      <c r="AO218" s="212"/>
      <c r="AP218" s="212"/>
      <c r="AQ218" s="212"/>
      <c r="AR218" s="212"/>
      <c r="AS218" s="212"/>
      <c r="AT218" s="212"/>
      <c r="AU218" s="212"/>
      <c r="AV218" s="216">
        <v>195</v>
      </c>
      <c r="AW218" s="212"/>
      <c r="AX218" s="212"/>
      <c r="AY218" s="212"/>
      <c r="AZ218" s="212"/>
      <c r="BA218" s="212"/>
      <c r="BB218" s="212"/>
      <c r="BC218" s="212"/>
      <c r="BD218" s="212"/>
      <c r="BE218" s="212"/>
      <c r="BF218" s="212"/>
      <c r="BG218" s="212"/>
      <c r="BH218" s="212"/>
      <c r="BI218" s="212"/>
      <c r="BJ218" s="212"/>
      <c r="BK218" s="212"/>
      <c r="BL218" s="212"/>
      <c r="BM218" s="212">
        <v>0</v>
      </c>
      <c r="BO218" s="201">
        <v>0</v>
      </c>
      <c r="BQ218" s="207">
        <v>20</v>
      </c>
      <c r="BR218" s="207">
        <v>4</v>
      </c>
      <c r="BS218" s="207">
        <v>7</v>
      </c>
      <c r="BT218" s="208">
        <v>22.450000000000003</v>
      </c>
      <c r="CB218" s="206">
        <v>195</v>
      </c>
    </row>
    <row r="219" spans="1:80" x14ac:dyDescent="0.25">
      <c r="A219" s="161">
        <v>196</v>
      </c>
      <c r="B219" s="108">
        <v>994.75</v>
      </c>
      <c r="C219" s="108">
        <v>4256.583333333333</v>
      </c>
      <c r="D219" s="108">
        <v>66.083333333333329</v>
      </c>
      <c r="E219" s="108">
        <v>559</v>
      </c>
      <c r="F219" s="108">
        <v>1.3333333333333333</v>
      </c>
      <c r="G219" s="108">
        <v>0</v>
      </c>
      <c r="H219" s="108">
        <v>805.16666666666663</v>
      </c>
      <c r="I219" s="108">
        <v>131.25</v>
      </c>
      <c r="J219" s="108">
        <v>0.66666666666666663</v>
      </c>
      <c r="K219" s="108">
        <v>66.416666666666671</v>
      </c>
      <c r="L219" s="108">
        <v>0</v>
      </c>
      <c r="M219" s="108">
        <v>57.5</v>
      </c>
      <c r="N219" s="108">
        <v>25</v>
      </c>
      <c r="O219" s="108">
        <v>29</v>
      </c>
      <c r="P219" s="108">
        <v>118.66666666666667</v>
      </c>
      <c r="Q219" s="108">
        <v>1842.25</v>
      </c>
      <c r="R219" s="108">
        <v>9751.5</v>
      </c>
      <c r="S219" s="108">
        <v>2932.0833333333335</v>
      </c>
      <c r="T219" s="108">
        <v>14836.666666666668</v>
      </c>
      <c r="U219" s="162">
        <v>14441.933333333334</v>
      </c>
      <c r="V219" s="162">
        <v>14092.275621176303</v>
      </c>
      <c r="W219" s="108">
        <v>18705.166666666668</v>
      </c>
      <c r="X219" s="141">
        <v>764.56128252944609</v>
      </c>
      <c r="Y219" s="142">
        <v>756.76176151138964</v>
      </c>
      <c r="Z219" s="142">
        <v>332.45416666666665</v>
      </c>
      <c r="AA219" s="142">
        <v>250.15158730158728</v>
      </c>
      <c r="AB219" s="142">
        <v>140.03310891689037</v>
      </c>
      <c r="AC219" s="142">
        <v>312.26408680627787</v>
      </c>
      <c r="AD219" s="148">
        <v>63728.881500000003</v>
      </c>
      <c r="AE219" s="53"/>
      <c r="AF219" s="161">
        <v>196</v>
      </c>
      <c r="AG219" s="108"/>
      <c r="AH219" s="108"/>
      <c r="AI219" s="108"/>
      <c r="AJ219" s="108"/>
      <c r="AK219" s="108"/>
      <c r="AL219" s="108"/>
      <c r="AM219" s="108"/>
      <c r="AN219" s="108"/>
      <c r="AO219" s="108"/>
      <c r="AP219" s="108"/>
      <c r="AQ219" s="108"/>
      <c r="AR219" s="108"/>
      <c r="AS219" s="108"/>
      <c r="AT219" s="108"/>
      <c r="AU219" s="108"/>
      <c r="AV219" s="161">
        <v>196</v>
      </c>
      <c r="AW219" s="108"/>
      <c r="AX219" s="108"/>
      <c r="AY219" s="108"/>
      <c r="AZ219" s="108"/>
      <c r="BA219" s="108"/>
      <c r="BB219" s="108"/>
      <c r="BC219" s="108"/>
      <c r="BD219" s="108"/>
      <c r="BE219" s="108"/>
      <c r="BF219" s="108"/>
      <c r="BG219" s="108"/>
      <c r="BH219" s="108"/>
      <c r="BI219" s="108"/>
      <c r="BJ219" s="108"/>
      <c r="BK219" s="108"/>
      <c r="BL219" s="108"/>
      <c r="BM219" s="108">
        <v>0</v>
      </c>
      <c r="BO219" s="201">
        <v>0</v>
      </c>
      <c r="BQ219" s="207">
        <v>20</v>
      </c>
      <c r="BR219" s="207">
        <v>4</v>
      </c>
      <c r="BS219" s="207">
        <v>5</v>
      </c>
      <c r="BT219" s="208">
        <v>22.450000000000003</v>
      </c>
      <c r="CB219" s="206">
        <v>196</v>
      </c>
    </row>
    <row r="220" spans="1:80" x14ac:dyDescent="0.25">
      <c r="A220" s="216">
        <v>198</v>
      </c>
      <c r="B220" s="212">
        <v>2662.5</v>
      </c>
      <c r="C220" s="212">
        <v>9072.8333333333339</v>
      </c>
      <c r="D220" s="212">
        <v>283</v>
      </c>
      <c r="E220" s="212">
        <v>886.41666666666663</v>
      </c>
      <c r="F220" s="212">
        <v>1.75</v>
      </c>
      <c r="G220" s="212">
        <v>0</v>
      </c>
      <c r="H220" s="212">
        <v>1337.5833333333333</v>
      </c>
      <c r="I220" s="212">
        <v>232.25</v>
      </c>
      <c r="J220" s="212">
        <v>1.25</v>
      </c>
      <c r="K220" s="212">
        <v>201.33333333333334</v>
      </c>
      <c r="L220" s="212">
        <v>0</v>
      </c>
      <c r="M220" s="212">
        <v>143.58333333333334</v>
      </c>
      <c r="N220" s="212">
        <v>84.083333333333329</v>
      </c>
      <c r="O220" s="212">
        <v>124.91666666666667</v>
      </c>
      <c r="P220" s="212">
        <v>389.58333333333331</v>
      </c>
      <c r="Q220" s="212">
        <v>4620.166666666667</v>
      </c>
      <c r="R220" s="212">
        <v>20640.416666666668</v>
      </c>
      <c r="S220" s="212">
        <v>7690.583333333333</v>
      </c>
      <c r="T220" s="212">
        <v>31421.250000000004</v>
      </c>
      <c r="U220" s="214">
        <v>30694.608333333334</v>
      </c>
      <c r="V220" s="214">
        <v>29966.851597750549</v>
      </c>
      <c r="W220" s="212">
        <v>40681.666666666672</v>
      </c>
      <c r="X220" s="212">
        <v>1681.885592398321</v>
      </c>
      <c r="Y220" s="212">
        <v>1647.4557371204612</v>
      </c>
      <c r="Z220" s="212">
        <v>805.28194444444443</v>
      </c>
      <c r="AA220" s="212">
        <v>422.36468253968246</v>
      </c>
      <c r="AB220" s="212">
        <v>368.04519256804724</v>
      </c>
      <c r="AC220" s="212">
        <v>656.92019991513689</v>
      </c>
      <c r="AD220" s="215">
        <v>135506.71230000001</v>
      </c>
      <c r="AE220" s="53"/>
      <c r="AF220" s="216">
        <v>198</v>
      </c>
      <c r="AG220" s="212"/>
      <c r="AH220" s="212"/>
      <c r="AI220" s="212"/>
      <c r="AJ220" s="212"/>
      <c r="AK220" s="212"/>
      <c r="AL220" s="212"/>
      <c r="AM220" s="212"/>
      <c r="AN220" s="212"/>
      <c r="AO220" s="212"/>
      <c r="AP220" s="212"/>
      <c r="AQ220" s="212"/>
      <c r="AR220" s="212"/>
      <c r="AS220" s="212"/>
      <c r="AT220" s="212"/>
      <c r="AU220" s="212"/>
      <c r="AV220" s="216">
        <v>198</v>
      </c>
      <c r="AW220" s="212"/>
      <c r="AX220" s="212"/>
      <c r="AY220" s="212"/>
      <c r="AZ220" s="212"/>
      <c r="BA220" s="212"/>
      <c r="BB220" s="212"/>
      <c r="BC220" s="212"/>
      <c r="BD220" s="212"/>
      <c r="BE220" s="212"/>
      <c r="BF220" s="212"/>
      <c r="BG220" s="212"/>
      <c r="BH220" s="212"/>
      <c r="BI220" s="212"/>
      <c r="BJ220" s="212"/>
      <c r="BK220" s="212"/>
      <c r="BL220" s="212"/>
      <c r="BM220" s="212">
        <v>0</v>
      </c>
      <c r="BO220" s="201">
        <v>0</v>
      </c>
      <c r="BQ220" s="207">
        <v>20</v>
      </c>
      <c r="BR220" s="207">
        <v>4</v>
      </c>
      <c r="BS220" s="207">
        <v>7</v>
      </c>
      <c r="BT220" s="208">
        <v>22.450000000000003</v>
      </c>
      <c r="CB220" s="206">
        <v>198</v>
      </c>
    </row>
    <row r="221" spans="1:80" x14ac:dyDescent="0.25">
      <c r="A221" s="161">
        <v>199</v>
      </c>
      <c r="B221" s="108">
        <v>150.66666666666666</v>
      </c>
      <c r="C221" s="108">
        <v>519.75</v>
      </c>
      <c r="D221" s="108">
        <v>1.25</v>
      </c>
      <c r="E221" s="108">
        <v>11</v>
      </c>
      <c r="F221" s="108">
        <v>0.16666666666666666</v>
      </c>
      <c r="G221" s="108">
        <v>0</v>
      </c>
      <c r="H221" s="108">
        <v>41.833333333333336</v>
      </c>
      <c r="I221" s="108">
        <v>7.416666666666667</v>
      </c>
      <c r="J221" s="108">
        <v>0</v>
      </c>
      <c r="K221" s="108">
        <v>0.75</v>
      </c>
      <c r="L221" s="108">
        <v>0</v>
      </c>
      <c r="M221" s="108">
        <v>6.083333333333333</v>
      </c>
      <c r="N221" s="108">
        <v>1.0833333333333333</v>
      </c>
      <c r="O221" s="108">
        <v>1.25</v>
      </c>
      <c r="P221" s="108">
        <v>3.25</v>
      </c>
      <c r="Q221" s="108">
        <v>180.08333333333334</v>
      </c>
      <c r="R221" s="108">
        <v>744.41666666666663</v>
      </c>
      <c r="S221" s="108">
        <v>333.25</v>
      </c>
      <c r="T221" s="108">
        <v>1286.5</v>
      </c>
      <c r="U221" s="162">
        <v>1278.2749999999999</v>
      </c>
      <c r="V221" s="162">
        <v>1237.9594484561928</v>
      </c>
      <c r="W221" s="108">
        <v>1669</v>
      </c>
      <c r="X221" s="141">
        <v>72.200090094517336</v>
      </c>
      <c r="Y221" s="142">
        <v>67.701428665685725</v>
      </c>
      <c r="Z221" s="142">
        <v>63.759722222222223</v>
      </c>
      <c r="AA221" s="142">
        <v>56.823214285714293</v>
      </c>
      <c r="AB221" s="142">
        <v>20.070379589236016</v>
      </c>
      <c r="AC221" s="142">
        <v>26.064855252640662</v>
      </c>
      <c r="AD221" s="148">
        <v>5606.1021000000001</v>
      </c>
      <c r="AE221" s="53"/>
      <c r="AF221" s="161">
        <v>199</v>
      </c>
      <c r="AG221" s="108"/>
      <c r="AH221" s="108"/>
      <c r="AI221" s="108"/>
      <c r="AJ221" s="108"/>
      <c r="AK221" s="108"/>
      <c r="AL221" s="108"/>
      <c r="AM221" s="108"/>
      <c r="AN221" s="108"/>
      <c r="AO221" s="108"/>
      <c r="AP221" s="108"/>
      <c r="AQ221" s="108"/>
      <c r="AR221" s="108"/>
      <c r="AS221" s="108"/>
      <c r="AT221" s="108"/>
      <c r="AU221" s="108"/>
      <c r="AV221" s="161">
        <v>199</v>
      </c>
      <c r="AW221" s="108"/>
      <c r="AX221" s="108"/>
      <c r="AY221" s="108"/>
      <c r="AZ221" s="108"/>
      <c r="BA221" s="108"/>
      <c r="BB221" s="108"/>
      <c r="BC221" s="108"/>
      <c r="BD221" s="108"/>
      <c r="BE221" s="108"/>
      <c r="BF221" s="108"/>
      <c r="BG221" s="108"/>
      <c r="BH221" s="108"/>
      <c r="BI221" s="108"/>
      <c r="BJ221" s="108"/>
      <c r="BK221" s="108"/>
      <c r="BL221" s="108"/>
      <c r="BM221" s="108">
        <v>0</v>
      </c>
      <c r="BO221" s="201">
        <v>0</v>
      </c>
      <c r="BQ221" s="207">
        <v>19</v>
      </c>
      <c r="BR221" s="207">
        <v>4</v>
      </c>
      <c r="BS221" s="207">
        <v>7</v>
      </c>
      <c r="BT221" s="208">
        <v>22.450000000000003</v>
      </c>
      <c r="CB221" s="206">
        <v>199</v>
      </c>
    </row>
    <row r="222" spans="1:80" x14ac:dyDescent="0.25">
      <c r="A222" s="216">
        <v>851</v>
      </c>
      <c r="B222" s="212">
        <v>8260.4166666666661</v>
      </c>
      <c r="C222" s="212">
        <v>32169.333333333332</v>
      </c>
      <c r="D222" s="212">
        <v>1086.5833333333333</v>
      </c>
      <c r="E222" s="212">
        <v>3459.5833333333335</v>
      </c>
      <c r="F222" s="212">
        <v>20.083333333333332</v>
      </c>
      <c r="G222" s="212">
        <v>0</v>
      </c>
      <c r="H222" s="212">
        <v>5830.666666666667</v>
      </c>
      <c r="I222" s="212">
        <v>1166.5</v>
      </c>
      <c r="J222" s="212">
        <v>19.166666666666668</v>
      </c>
      <c r="K222" s="212">
        <v>594.25</v>
      </c>
      <c r="L222" s="212">
        <v>8.3333333333333329E-2</v>
      </c>
      <c r="M222" s="212">
        <v>3875.6666666666665</v>
      </c>
      <c r="N222" s="212">
        <v>126.91666666666667</v>
      </c>
      <c r="O222" s="212">
        <v>294</v>
      </c>
      <c r="P222" s="212">
        <v>1102.9166666666667</v>
      </c>
      <c r="Q222" s="212">
        <v>7963.333333333333</v>
      </c>
      <c r="R222" s="212">
        <v>28374.833333333332</v>
      </c>
      <c r="S222" s="212">
        <v>17604.333333333332</v>
      </c>
      <c r="T222" s="212">
        <v>69742.833333333328</v>
      </c>
      <c r="U222" s="214">
        <v>67115.624999999985</v>
      </c>
      <c r="V222" s="214">
        <v>64445.470097786361</v>
      </c>
      <c r="W222" s="212">
        <v>94344.333333333328</v>
      </c>
      <c r="X222" s="212">
        <v>3682.4715094719672</v>
      </c>
      <c r="Y222" s="212">
        <v>3821.5549501758237</v>
      </c>
      <c r="Z222" s="212">
        <v>2334.7652777777776</v>
      </c>
      <c r="AA222" s="212">
        <v>1380.9779761904763</v>
      </c>
      <c r="AB222" s="212">
        <v>839.66222638282136</v>
      </c>
      <c r="AC222" s="212">
        <v>1421.404641544573</v>
      </c>
      <c r="AD222" s="215">
        <v>292401.55580000003</v>
      </c>
      <c r="AE222" s="53"/>
      <c r="AF222" s="216">
        <v>851</v>
      </c>
      <c r="AG222" s="212"/>
      <c r="AH222" s="212"/>
      <c r="AI222" s="212"/>
      <c r="AJ222" s="212"/>
      <c r="AK222" s="212"/>
      <c r="AL222" s="212"/>
      <c r="AM222" s="212"/>
      <c r="AN222" s="212"/>
      <c r="AO222" s="212"/>
      <c r="AP222" s="212"/>
      <c r="AQ222" s="212"/>
      <c r="AR222" s="212"/>
      <c r="AS222" s="212"/>
      <c r="AT222" s="212"/>
      <c r="AU222" s="212"/>
      <c r="AV222" s="216">
        <v>851</v>
      </c>
      <c r="AW222" s="212"/>
      <c r="AX222" s="212"/>
      <c r="AY222" s="212"/>
      <c r="AZ222" s="212"/>
      <c r="BA222" s="212"/>
      <c r="BB222" s="212"/>
      <c r="BC222" s="212"/>
      <c r="BD222" s="212"/>
      <c r="BE222" s="212"/>
      <c r="BF222" s="212"/>
      <c r="BG222" s="212"/>
      <c r="BH222" s="212"/>
      <c r="BI222" s="212"/>
      <c r="BJ222" s="212"/>
      <c r="BK222" s="212"/>
      <c r="BL222" s="212"/>
      <c r="BM222" s="212">
        <v>0</v>
      </c>
      <c r="BO222" s="201">
        <v>0</v>
      </c>
      <c r="BQ222" s="207">
        <v>20</v>
      </c>
      <c r="BR222" s="207">
        <v>4</v>
      </c>
      <c r="BS222" s="207">
        <v>7</v>
      </c>
      <c r="BT222" s="208">
        <v>22.450000000000003</v>
      </c>
      <c r="CB222" s="206">
        <v>851</v>
      </c>
    </row>
    <row r="223" spans="1:80" x14ac:dyDescent="0.25">
      <c r="A223" s="161">
        <v>853</v>
      </c>
      <c r="B223" s="108">
        <v>246</v>
      </c>
      <c r="C223" s="108">
        <v>3469.5833333333335</v>
      </c>
      <c r="D223" s="108">
        <v>17.666666666666668</v>
      </c>
      <c r="E223" s="108">
        <v>349.83333333333331</v>
      </c>
      <c r="F223" s="108">
        <v>1.5833333333333333</v>
      </c>
      <c r="G223" s="108">
        <v>0</v>
      </c>
      <c r="H223" s="108">
        <v>313</v>
      </c>
      <c r="I223" s="108">
        <v>153.75</v>
      </c>
      <c r="J223" s="108">
        <v>0.83333333333333337</v>
      </c>
      <c r="K223" s="108">
        <v>513.58333333333337</v>
      </c>
      <c r="L223" s="108">
        <v>0</v>
      </c>
      <c r="M223" s="108">
        <v>79.333333333333329</v>
      </c>
      <c r="N223" s="108">
        <v>3.8333333333333335</v>
      </c>
      <c r="O223" s="108">
        <v>5.583333333333333</v>
      </c>
      <c r="P223" s="108">
        <v>35.583333333333336</v>
      </c>
      <c r="Q223" s="108">
        <v>268</v>
      </c>
      <c r="R223" s="108">
        <v>3358.3333333333335</v>
      </c>
      <c r="S223" s="108">
        <v>537.25</v>
      </c>
      <c r="T223" s="108">
        <v>7812.5</v>
      </c>
      <c r="U223" s="162">
        <v>7584.8083333333343</v>
      </c>
      <c r="V223" s="162">
        <v>7281.1756241134744</v>
      </c>
      <c r="W223" s="108">
        <v>8816.4999999999982</v>
      </c>
      <c r="X223" s="141">
        <v>464.69583333333338</v>
      </c>
      <c r="Y223" s="142">
        <v>362.68612768831264</v>
      </c>
      <c r="Z223" s="142">
        <v>298.33333333333331</v>
      </c>
      <c r="AA223" s="142">
        <v>189.54027777777779</v>
      </c>
      <c r="AB223" s="142">
        <v>55.249242424242425</v>
      </c>
      <c r="AC223" s="142">
        <v>204.72329545454548</v>
      </c>
      <c r="AD223" s="148">
        <v>33062.141300000003</v>
      </c>
      <c r="AE223" s="53"/>
      <c r="AF223" s="161">
        <v>853</v>
      </c>
      <c r="AG223" s="108"/>
      <c r="AH223" s="108"/>
      <c r="AI223" s="108"/>
      <c r="AJ223" s="108"/>
      <c r="AK223" s="108"/>
      <c r="AL223" s="108"/>
      <c r="AM223" s="108"/>
      <c r="AN223" s="108"/>
      <c r="AO223" s="108"/>
      <c r="AP223" s="108"/>
      <c r="AQ223" s="108"/>
      <c r="AR223" s="108"/>
      <c r="AS223" s="108"/>
      <c r="AT223" s="108"/>
      <c r="AU223" s="108"/>
      <c r="AV223" s="161">
        <v>853</v>
      </c>
      <c r="AW223" s="108"/>
      <c r="AX223" s="108"/>
      <c r="AY223" s="108"/>
      <c r="AZ223" s="108"/>
      <c r="BA223" s="108"/>
      <c r="BB223" s="108"/>
      <c r="BC223" s="108"/>
      <c r="BD223" s="108"/>
      <c r="BE223" s="108"/>
      <c r="BF223" s="108"/>
      <c r="BG223" s="108"/>
      <c r="BH223" s="108"/>
      <c r="BI223" s="108"/>
      <c r="BJ223" s="108"/>
      <c r="BK223" s="108"/>
      <c r="BL223" s="108"/>
      <c r="BM223" s="108">
        <v>0</v>
      </c>
      <c r="BO223" s="201">
        <v>0</v>
      </c>
      <c r="BQ223" s="207">
        <v>20</v>
      </c>
      <c r="BR223" s="207">
        <v>4</v>
      </c>
      <c r="BS223" s="207">
        <v>7</v>
      </c>
      <c r="BT223" s="208">
        <v>22.450000000000003</v>
      </c>
      <c r="CB223" s="206">
        <v>853</v>
      </c>
    </row>
    <row r="224" spans="1:80" x14ac:dyDescent="0.25">
      <c r="A224" s="216">
        <v>854</v>
      </c>
      <c r="B224" s="212">
        <v>0</v>
      </c>
      <c r="C224" s="212">
        <v>0</v>
      </c>
      <c r="D224" s="212">
        <v>0</v>
      </c>
      <c r="E224" s="212">
        <v>0</v>
      </c>
      <c r="F224" s="212">
        <v>0</v>
      </c>
      <c r="G224" s="212">
        <v>0</v>
      </c>
      <c r="H224" s="212">
        <v>0</v>
      </c>
      <c r="I224" s="212">
        <v>0</v>
      </c>
      <c r="J224" s="212">
        <v>0</v>
      </c>
      <c r="K224" s="212">
        <v>0</v>
      </c>
      <c r="L224" s="212">
        <v>0</v>
      </c>
      <c r="M224" s="212">
        <v>0</v>
      </c>
      <c r="N224" s="212">
        <v>0</v>
      </c>
      <c r="O224" s="212">
        <v>0</v>
      </c>
      <c r="P224" s="212">
        <v>0</v>
      </c>
      <c r="Q224" s="212">
        <v>0</v>
      </c>
      <c r="R224" s="212">
        <v>0</v>
      </c>
      <c r="S224" s="212">
        <v>0</v>
      </c>
      <c r="T224" s="212">
        <v>0</v>
      </c>
      <c r="U224" s="214">
        <v>0</v>
      </c>
      <c r="V224" s="214">
        <v>0</v>
      </c>
      <c r="W224" s="212">
        <v>0</v>
      </c>
      <c r="X224" s="212">
        <v>0</v>
      </c>
      <c r="Y224" s="212">
        <v>0</v>
      </c>
      <c r="Z224" s="212">
        <v>0</v>
      </c>
      <c r="AA224" s="212">
        <v>0</v>
      </c>
      <c r="AB224" s="212">
        <v>0</v>
      </c>
      <c r="AC224" s="212">
        <v>0</v>
      </c>
      <c r="AD224" s="215">
        <v>0</v>
      </c>
      <c r="AE224" s="53"/>
      <c r="AF224" s="216">
        <v>854</v>
      </c>
      <c r="AG224" s="212"/>
      <c r="AH224" s="212"/>
      <c r="AI224" s="212"/>
      <c r="AJ224" s="212"/>
      <c r="AK224" s="212"/>
      <c r="AL224" s="212"/>
      <c r="AM224" s="212"/>
      <c r="AN224" s="212"/>
      <c r="AO224" s="212"/>
      <c r="AP224" s="212"/>
      <c r="AQ224" s="212"/>
      <c r="AR224" s="212"/>
      <c r="AS224" s="212"/>
      <c r="AT224" s="212"/>
      <c r="AU224" s="212"/>
      <c r="AV224" s="216">
        <v>854</v>
      </c>
      <c r="AW224" s="212"/>
      <c r="AX224" s="212"/>
      <c r="AY224" s="212"/>
      <c r="AZ224" s="212"/>
      <c r="BA224" s="212"/>
      <c r="BB224" s="212"/>
      <c r="BC224" s="212"/>
      <c r="BD224" s="212"/>
      <c r="BE224" s="212"/>
      <c r="BF224" s="212"/>
      <c r="BG224" s="212"/>
      <c r="BH224" s="212"/>
      <c r="BI224" s="212"/>
      <c r="BJ224" s="212"/>
      <c r="BK224" s="212"/>
      <c r="BL224" s="212"/>
      <c r="BM224" s="212">
        <v>0</v>
      </c>
      <c r="BO224" s="201">
        <v>0</v>
      </c>
      <c r="BQ224" s="207">
        <v>31</v>
      </c>
      <c r="BR224" s="207">
        <v>31</v>
      </c>
      <c r="BS224" s="207">
        <v>31</v>
      </c>
      <c r="BT224" s="208">
        <v>22.450000000000003</v>
      </c>
      <c r="CB224" s="206">
        <v>854</v>
      </c>
    </row>
    <row r="225" spans="1:80" x14ac:dyDescent="0.25">
      <c r="A225" s="161">
        <v>855</v>
      </c>
      <c r="B225" s="108">
        <v>120</v>
      </c>
      <c r="C225" s="108">
        <v>1816.9166666666667</v>
      </c>
      <c r="D225" s="108">
        <v>11.833333333333334</v>
      </c>
      <c r="E225" s="108">
        <v>227.66666666666666</v>
      </c>
      <c r="F225" s="108">
        <v>0.58333333333333337</v>
      </c>
      <c r="G225" s="108">
        <v>0</v>
      </c>
      <c r="H225" s="108">
        <v>303.58333333333331</v>
      </c>
      <c r="I225" s="108">
        <v>60.25</v>
      </c>
      <c r="J225" s="108">
        <v>0.91666666666666663</v>
      </c>
      <c r="K225" s="108">
        <v>197</v>
      </c>
      <c r="L225" s="108">
        <v>0</v>
      </c>
      <c r="M225" s="108">
        <v>112.66666666666667</v>
      </c>
      <c r="N225" s="108">
        <v>4.25</v>
      </c>
      <c r="O225" s="108">
        <v>2.5833333333333335</v>
      </c>
      <c r="P225" s="108">
        <v>70.25</v>
      </c>
      <c r="Q225" s="108">
        <v>117.83333333333333</v>
      </c>
      <c r="R225" s="108">
        <v>1741.1666666666667</v>
      </c>
      <c r="S225" s="108">
        <v>252.25</v>
      </c>
      <c r="T225" s="108">
        <v>4171.416666666667</v>
      </c>
      <c r="U225" s="162">
        <v>3999.6916666666662</v>
      </c>
      <c r="V225" s="162">
        <v>3836.6687163120569</v>
      </c>
      <c r="W225" s="108">
        <v>4787.5</v>
      </c>
      <c r="X225" s="141">
        <v>237.23181818181817</v>
      </c>
      <c r="Y225" s="142">
        <v>197.44431365427195</v>
      </c>
      <c r="Z225" s="142">
        <v>138.20833333333334</v>
      </c>
      <c r="AA225" s="142">
        <v>76.029166666666669</v>
      </c>
      <c r="AB225" s="142">
        <v>15.068560606060606</v>
      </c>
      <c r="AC225" s="142">
        <v>111.08162878787878</v>
      </c>
      <c r="AD225" s="148">
        <v>17424.458300000002</v>
      </c>
      <c r="AE225" s="53"/>
      <c r="AF225" s="161">
        <v>855</v>
      </c>
      <c r="AG225" s="108"/>
      <c r="AH225" s="108"/>
      <c r="AI225" s="108"/>
      <c r="AJ225" s="108"/>
      <c r="AK225" s="108"/>
      <c r="AL225" s="108"/>
      <c r="AM225" s="108"/>
      <c r="AN225" s="108"/>
      <c r="AO225" s="108"/>
      <c r="AP225" s="108"/>
      <c r="AQ225" s="108"/>
      <c r="AR225" s="108"/>
      <c r="AS225" s="108"/>
      <c r="AT225" s="108"/>
      <c r="AU225" s="108"/>
      <c r="AV225" s="161">
        <v>855</v>
      </c>
      <c r="AW225" s="108"/>
      <c r="AX225" s="108"/>
      <c r="AY225" s="108"/>
      <c r="AZ225" s="108"/>
      <c r="BA225" s="108"/>
      <c r="BB225" s="108"/>
      <c r="BC225" s="108"/>
      <c r="BD225" s="108"/>
      <c r="BE225" s="108"/>
      <c r="BF225" s="108"/>
      <c r="BG225" s="108"/>
      <c r="BH225" s="108"/>
      <c r="BI225" s="108"/>
      <c r="BJ225" s="108"/>
      <c r="BK225" s="108"/>
      <c r="BL225" s="108"/>
      <c r="BM225" s="108">
        <v>0</v>
      </c>
      <c r="BO225" s="201">
        <v>0</v>
      </c>
      <c r="BQ225" s="207">
        <v>20</v>
      </c>
      <c r="BR225" s="207">
        <v>4</v>
      </c>
      <c r="BS225" s="207">
        <v>7</v>
      </c>
      <c r="BT225" s="208">
        <v>22.450000000000003</v>
      </c>
      <c r="CB225" s="206">
        <v>855</v>
      </c>
    </row>
    <row r="226" spans="1:80" x14ac:dyDescent="0.25">
      <c r="A226" s="216">
        <v>901</v>
      </c>
      <c r="B226" s="212">
        <v>62.333333333333336</v>
      </c>
      <c r="C226" s="212">
        <v>184.08333333333334</v>
      </c>
      <c r="D226" s="212">
        <v>5.333333333333333</v>
      </c>
      <c r="E226" s="212">
        <v>22.333333333333332</v>
      </c>
      <c r="F226" s="212">
        <v>0.33333333333333331</v>
      </c>
      <c r="G226" s="212">
        <v>0</v>
      </c>
      <c r="H226" s="212">
        <v>17.416666666666668</v>
      </c>
      <c r="I226" s="212">
        <v>6.583333333333333</v>
      </c>
      <c r="J226" s="212">
        <v>0</v>
      </c>
      <c r="K226" s="212">
        <v>4.5</v>
      </c>
      <c r="L226" s="212">
        <v>0</v>
      </c>
      <c r="M226" s="212">
        <v>4.666666666666667</v>
      </c>
      <c r="N226" s="212">
        <v>0.66666666666666663</v>
      </c>
      <c r="O226" s="212">
        <v>1.9166666666666667</v>
      </c>
      <c r="P226" s="212">
        <v>3.9166666666666665</v>
      </c>
      <c r="Q226" s="212">
        <v>81</v>
      </c>
      <c r="R226" s="212">
        <v>186.83333333333334</v>
      </c>
      <c r="S226" s="212">
        <v>150.58333333333334</v>
      </c>
      <c r="T226" s="212">
        <v>407.33333333333337</v>
      </c>
      <c r="U226" s="214">
        <v>391.97500000000008</v>
      </c>
      <c r="V226" s="214">
        <v>376.86989075148648</v>
      </c>
      <c r="W226" s="212">
        <v>581.91666666666674</v>
      </c>
      <c r="X226" s="212">
        <v>197.73333333333335</v>
      </c>
      <c r="Y226" s="212">
        <v>22.758288137074839</v>
      </c>
      <c r="Z226" s="212">
        <v>70.833333333333329</v>
      </c>
      <c r="AA226" s="212">
        <v>74.583333333333329</v>
      </c>
      <c r="AB226" s="212">
        <v>58.847043010752685</v>
      </c>
      <c r="AC226" s="212">
        <v>69.443145161290332</v>
      </c>
      <c r="AD226" s="215">
        <v>1710.6352999999999</v>
      </c>
      <c r="AE226" s="53"/>
      <c r="AF226" s="216">
        <v>901</v>
      </c>
      <c r="AG226" s="212"/>
      <c r="AH226" s="212"/>
      <c r="AI226" s="212"/>
      <c r="AJ226" s="212"/>
      <c r="AK226" s="212"/>
      <c r="AL226" s="212"/>
      <c r="AM226" s="212"/>
      <c r="AN226" s="212"/>
      <c r="AO226" s="212"/>
      <c r="AP226" s="212"/>
      <c r="AQ226" s="212"/>
      <c r="AR226" s="212"/>
      <c r="AS226" s="212"/>
      <c r="AT226" s="212"/>
      <c r="AU226" s="212"/>
      <c r="AV226" s="216">
        <v>901</v>
      </c>
      <c r="AW226" s="212"/>
      <c r="AX226" s="212"/>
      <c r="AY226" s="212"/>
      <c r="AZ226" s="212"/>
      <c r="BA226" s="212"/>
      <c r="BB226" s="212"/>
      <c r="BC226" s="212"/>
      <c r="BD226" s="212"/>
      <c r="BE226" s="212"/>
      <c r="BF226" s="212"/>
      <c r="BG226" s="212"/>
      <c r="BH226" s="212"/>
      <c r="BI226" s="212"/>
      <c r="BJ226" s="212"/>
      <c r="BK226" s="212"/>
      <c r="BL226" s="212"/>
      <c r="BM226" s="212">
        <v>0</v>
      </c>
      <c r="BO226" s="201">
        <v>0</v>
      </c>
      <c r="BQ226" s="207">
        <v>3</v>
      </c>
      <c r="BR226" s="207">
        <v>1</v>
      </c>
      <c r="BS226" s="207">
        <v>31</v>
      </c>
      <c r="BT226" s="208">
        <v>22.450000000000003</v>
      </c>
      <c r="CB226" s="206">
        <v>901</v>
      </c>
    </row>
    <row r="227" spans="1:80" x14ac:dyDescent="0.25">
      <c r="A227" s="146" t="s">
        <v>55</v>
      </c>
      <c r="B227" s="163">
        <v>328550.08333333337</v>
      </c>
      <c r="C227" s="163">
        <v>856868.16666666674</v>
      </c>
      <c r="D227" s="163">
        <v>29939.083333333339</v>
      </c>
      <c r="E227" s="163">
        <v>115212.3333333333</v>
      </c>
      <c r="F227" s="163">
        <v>473.00000000000006</v>
      </c>
      <c r="G227" s="163">
        <v>15.416666666666666</v>
      </c>
      <c r="H227" s="163">
        <v>187371.83333333331</v>
      </c>
      <c r="I227" s="163">
        <v>34944.666666666672</v>
      </c>
      <c r="J227" s="163">
        <v>305.33333333333337</v>
      </c>
      <c r="K227" s="163">
        <v>16378.000000000002</v>
      </c>
      <c r="L227" s="163">
        <v>8.3333333333333329E-2</v>
      </c>
      <c r="M227" s="163">
        <v>26954.166666666661</v>
      </c>
      <c r="N227" s="163">
        <v>3693.5</v>
      </c>
      <c r="O227" s="163">
        <v>17037.333333333339</v>
      </c>
      <c r="P227" s="163">
        <v>33519.666666666672</v>
      </c>
      <c r="Q227" s="163">
        <v>390654.99999999994</v>
      </c>
      <c r="R227" s="163">
        <v>1004029.3333333335</v>
      </c>
      <c r="S227" s="163">
        <v>766181.50000000047</v>
      </c>
      <c r="T227" s="163">
        <v>2057433.5833333335</v>
      </c>
      <c r="U227" s="164">
        <v>1971546.3499999999</v>
      </c>
      <c r="V227" s="164">
        <v>1902181.9389794397</v>
      </c>
      <c r="W227" s="163">
        <v>3045946.9999999995</v>
      </c>
      <c r="X227" s="163">
        <v>124125.10713315733</v>
      </c>
      <c r="Y227" s="163">
        <v>123341.71484646217</v>
      </c>
      <c r="Z227" s="163">
        <v>63070.366666666669</v>
      </c>
      <c r="AA227" s="163">
        <v>33690.340476190482</v>
      </c>
      <c r="AB227" s="163">
        <v>36816.474532873392</v>
      </c>
      <c r="AC227" s="163">
        <v>43654.316300141974</v>
      </c>
      <c r="AD227" s="160">
        <v>8622707.8111999985</v>
      </c>
      <c r="AF227" s="146" t="s">
        <v>55</v>
      </c>
      <c r="AG227" s="158">
        <v>0</v>
      </c>
      <c r="AH227" s="158">
        <v>0</v>
      </c>
      <c r="AI227" s="158">
        <v>0</v>
      </c>
      <c r="AJ227" s="158">
        <v>0</v>
      </c>
      <c r="AK227" s="158">
        <v>0</v>
      </c>
      <c r="AL227" s="158">
        <v>0</v>
      </c>
      <c r="AM227" s="158">
        <v>0</v>
      </c>
      <c r="AN227" s="158">
        <v>0</v>
      </c>
      <c r="AO227" s="158">
        <v>0</v>
      </c>
      <c r="AP227" s="158">
        <v>0</v>
      </c>
      <c r="AQ227" s="158">
        <v>0</v>
      </c>
      <c r="AR227" s="158">
        <v>0</v>
      </c>
      <c r="AS227" s="158">
        <v>0</v>
      </c>
      <c r="AT227" s="158">
        <v>0</v>
      </c>
      <c r="AU227" s="158">
        <v>0</v>
      </c>
      <c r="AV227" s="119" t="s">
        <v>55</v>
      </c>
      <c r="AW227" s="158">
        <v>0</v>
      </c>
      <c r="AX227" s="158">
        <v>0</v>
      </c>
      <c r="AY227" s="158">
        <v>0</v>
      </c>
      <c r="AZ227" s="158">
        <v>0</v>
      </c>
      <c r="BA227" s="158">
        <v>0</v>
      </c>
      <c r="BB227" s="158">
        <v>0</v>
      </c>
      <c r="BC227" s="158">
        <v>0</v>
      </c>
      <c r="BD227" s="158">
        <v>0</v>
      </c>
      <c r="BE227" s="158">
        <v>0</v>
      </c>
      <c r="BF227" s="158">
        <v>0</v>
      </c>
      <c r="BG227" s="158">
        <v>0</v>
      </c>
      <c r="BH227" s="158">
        <v>0</v>
      </c>
      <c r="BI227" s="158">
        <v>0</v>
      </c>
      <c r="BJ227" s="158">
        <v>0</v>
      </c>
      <c r="BK227" s="158">
        <v>0</v>
      </c>
      <c r="BL227" s="158">
        <v>0</v>
      </c>
      <c r="BM227" s="158">
        <v>0</v>
      </c>
      <c r="BO227" s="201">
        <v>0</v>
      </c>
      <c r="BQ227" s="207">
        <v>20</v>
      </c>
      <c r="BR227" s="207">
        <v>4</v>
      </c>
      <c r="BS227" s="207">
        <v>7</v>
      </c>
      <c r="BT227" s="208">
        <v>22.450000000000003</v>
      </c>
      <c r="CB227" s="206" t="s">
        <v>55</v>
      </c>
    </row>
    <row r="228" spans="1:80" x14ac:dyDescent="0.25">
      <c r="B228" s="7"/>
      <c r="X228" s="89">
        <v>0</v>
      </c>
      <c r="Y228" s="89">
        <v>0</v>
      </c>
      <c r="Z228" s="89">
        <v>0</v>
      </c>
      <c r="AA228" s="89">
        <v>0</v>
      </c>
      <c r="AB228" s="89">
        <v>0</v>
      </c>
      <c r="AC228" s="89">
        <v>0</v>
      </c>
      <c r="BQ228" s="92"/>
      <c r="BR228" s="92"/>
      <c r="BS228" s="92"/>
    </row>
    <row r="229" spans="1:80" x14ac:dyDescent="0.25">
      <c r="W229" s="88"/>
      <c r="BQ229" s="92"/>
      <c r="BR229" s="92"/>
      <c r="BS229" s="92"/>
    </row>
    <row r="230" spans="1:80" x14ac:dyDescent="0.25">
      <c r="BQ230" s="92"/>
      <c r="BR230" s="92"/>
      <c r="BS230" s="92"/>
    </row>
    <row r="231" spans="1:80" x14ac:dyDescent="0.25">
      <c r="A231" s="121"/>
      <c r="B231" s="121"/>
      <c r="C231" s="121"/>
      <c r="D231" s="121"/>
      <c r="E231" s="121"/>
      <c r="F231" s="118"/>
      <c r="G231" s="118"/>
      <c r="H231" s="118"/>
      <c r="I231" s="119" t="s">
        <v>91</v>
      </c>
      <c r="J231" s="119"/>
      <c r="K231" s="119"/>
      <c r="L231" s="146"/>
      <c r="M231" s="146"/>
      <c r="N231" s="146"/>
      <c r="O231" s="146"/>
      <c r="P231" s="146"/>
      <c r="Q231" s="146"/>
      <c r="R231" s="146"/>
      <c r="S231" s="146"/>
      <c r="T231" s="146"/>
      <c r="U231" s="146"/>
      <c r="V231" s="146"/>
      <c r="W231" s="146"/>
      <c r="X231" s="121"/>
      <c r="Y231" s="121"/>
      <c r="Z231" s="118"/>
      <c r="AA231" s="121"/>
      <c r="AB231" s="121"/>
      <c r="AC231" s="121"/>
      <c r="AD231" s="121"/>
      <c r="AE231" s="102"/>
      <c r="AF231" s="291" t="s">
        <v>91</v>
      </c>
      <c r="AG231" s="291"/>
      <c r="AH231" s="291"/>
      <c r="AI231" s="291"/>
      <c r="AJ231" s="291"/>
      <c r="AK231" s="291"/>
      <c r="AL231" s="291"/>
      <c r="AM231" s="291"/>
      <c r="AN231" s="291"/>
      <c r="AO231" s="291"/>
      <c r="AP231" s="291"/>
      <c r="AQ231" s="291"/>
      <c r="AR231" s="291"/>
      <c r="AS231" s="291"/>
      <c r="AT231" s="291"/>
      <c r="AU231" s="291"/>
      <c r="AV231" s="291" t="s">
        <v>91</v>
      </c>
      <c r="AW231" s="291"/>
      <c r="AX231" s="291"/>
      <c r="AY231" s="291"/>
      <c r="AZ231" s="291"/>
      <c r="BA231" s="291"/>
      <c r="BB231" s="291"/>
      <c r="BC231" s="291"/>
      <c r="BD231" s="291"/>
      <c r="BE231" s="291"/>
      <c r="BF231" s="291"/>
      <c r="BG231" s="291"/>
      <c r="BH231" s="291"/>
      <c r="BI231" s="291"/>
      <c r="BJ231" s="291"/>
      <c r="BK231" s="291"/>
      <c r="BL231" s="291"/>
      <c r="BM231" s="291"/>
      <c r="BQ231" s="283" t="s">
        <v>92</v>
      </c>
      <c r="BR231" s="283"/>
      <c r="BS231" s="283"/>
      <c r="BT231" s="283"/>
    </row>
    <row r="232" spans="1:80" x14ac:dyDescent="0.25">
      <c r="A232" s="121"/>
      <c r="B232" s="121"/>
      <c r="C232" s="121"/>
      <c r="D232" s="121"/>
      <c r="E232" s="121"/>
      <c r="F232" s="118"/>
      <c r="G232" s="118"/>
      <c r="H232" s="118"/>
      <c r="I232" s="147" t="s">
        <v>16</v>
      </c>
      <c r="J232" s="147"/>
      <c r="K232" s="147"/>
      <c r="L232" s="146"/>
      <c r="M232" s="146"/>
      <c r="N232" s="146"/>
      <c r="O232" s="146"/>
      <c r="P232" s="146"/>
      <c r="Q232" s="146"/>
      <c r="R232" s="146"/>
      <c r="S232" s="146"/>
      <c r="T232" s="146"/>
      <c r="U232" s="146"/>
      <c r="V232" s="146"/>
      <c r="W232" s="146"/>
      <c r="X232" s="121"/>
      <c r="Y232" s="121"/>
      <c r="Z232" s="118"/>
      <c r="AA232" s="121"/>
      <c r="AB232" s="121"/>
      <c r="AC232" s="121"/>
      <c r="AD232" s="121"/>
      <c r="AE232" s="102"/>
      <c r="AF232" s="302" t="s">
        <v>16</v>
      </c>
      <c r="AG232" s="291"/>
      <c r="AH232" s="291"/>
      <c r="AI232" s="291"/>
      <c r="AJ232" s="291"/>
      <c r="AK232" s="291"/>
      <c r="AL232" s="291"/>
      <c r="AM232" s="291"/>
      <c r="AN232" s="291"/>
      <c r="AO232" s="291"/>
      <c r="AP232" s="291"/>
      <c r="AQ232" s="291"/>
      <c r="AR232" s="291"/>
      <c r="AS232" s="291"/>
      <c r="AT232" s="291"/>
      <c r="AU232" s="291"/>
      <c r="AV232" s="291" t="s">
        <v>16</v>
      </c>
      <c r="AW232" s="291"/>
      <c r="AX232" s="291"/>
      <c r="AY232" s="291"/>
      <c r="AZ232" s="291"/>
      <c r="BA232" s="291"/>
      <c r="BB232" s="291"/>
      <c r="BC232" s="291"/>
      <c r="BD232" s="291"/>
      <c r="BE232" s="291"/>
      <c r="BF232" s="291"/>
      <c r="BG232" s="291"/>
      <c r="BH232" s="291"/>
      <c r="BI232" s="291"/>
      <c r="BJ232" s="291"/>
      <c r="BK232" s="291"/>
      <c r="BL232" s="291"/>
      <c r="BM232" s="291"/>
      <c r="BQ232" s="283"/>
      <c r="BR232" s="283"/>
      <c r="BS232" s="283"/>
      <c r="BT232" s="283"/>
    </row>
    <row r="233" spans="1:80" ht="22.5" customHeight="1" x14ac:dyDescent="0.25">
      <c r="A233" s="283" t="s">
        <v>17</v>
      </c>
      <c r="B233" s="292" t="s">
        <v>18</v>
      </c>
      <c r="C233" s="292"/>
      <c r="D233" s="292" t="s">
        <v>19</v>
      </c>
      <c r="E233" s="292"/>
      <c r="F233" s="124" t="s">
        <v>20</v>
      </c>
      <c r="G233" s="124" t="s">
        <v>21</v>
      </c>
      <c r="H233" s="124" t="s">
        <v>22</v>
      </c>
      <c r="I233" s="124" t="s">
        <v>23</v>
      </c>
      <c r="J233" s="124" t="s">
        <v>24</v>
      </c>
      <c r="K233" s="124" t="s">
        <v>25</v>
      </c>
      <c r="L233" s="125" t="s">
        <v>26</v>
      </c>
      <c r="M233" s="125" t="s">
        <v>27</v>
      </c>
      <c r="N233" s="125" t="s">
        <v>28</v>
      </c>
      <c r="O233" s="293" t="s">
        <v>29</v>
      </c>
      <c r="P233" s="293"/>
      <c r="Q233" s="292" t="s">
        <v>30</v>
      </c>
      <c r="R233" s="292"/>
      <c r="S233" s="294" t="s">
        <v>31</v>
      </c>
      <c r="T233" s="294"/>
      <c r="U233" s="294"/>
      <c r="V233" s="294"/>
      <c r="W233" s="294"/>
      <c r="X233" s="294" t="s">
        <v>32</v>
      </c>
      <c r="Y233" s="294"/>
      <c r="Z233" s="294"/>
      <c r="AA233" s="294"/>
      <c r="AB233" s="294"/>
      <c r="AC233" s="294"/>
      <c r="AD233" s="295" t="s">
        <v>33</v>
      </c>
      <c r="AF233" s="283" t="s">
        <v>17</v>
      </c>
      <c r="AG233" s="196">
        <v>1</v>
      </c>
      <c r="AH233" s="196">
        <v>2</v>
      </c>
      <c r="AI233" s="196">
        <v>3</v>
      </c>
      <c r="AJ233" s="196">
        <v>4</v>
      </c>
      <c r="AK233" s="196">
        <v>5</v>
      </c>
      <c r="AL233" s="196">
        <v>6</v>
      </c>
      <c r="AM233" s="196">
        <v>7</v>
      </c>
      <c r="AN233" s="196">
        <v>8</v>
      </c>
      <c r="AO233" s="196">
        <v>9</v>
      </c>
      <c r="AP233" s="196">
        <v>10</v>
      </c>
      <c r="AQ233" s="196">
        <v>11</v>
      </c>
      <c r="AR233" s="196">
        <v>12</v>
      </c>
      <c r="AS233" s="196">
        <v>13</v>
      </c>
      <c r="AT233" s="196">
        <v>14</v>
      </c>
      <c r="AU233" s="196">
        <v>15</v>
      </c>
      <c r="AV233" s="283" t="s">
        <v>17</v>
      </c>
      <c r="AW233" s="196">
        <v>16</v>
      </c>
      <c r="AX233" s="196">
        <v>17</v>
      </c>
      <c r="AY233" s="196">
        <v>18</v>
      </c>
      <c r="AZ233" s="196">
        <v>19</v>
      </c>
      <c r="BA233" s="196">
        <v>20</v>
      </c>
      <c r="BB233" s="196">
        <v>21</v>
      </c>
      <c r="BC233" s="196">
        <v>22</v>
      </c>
      <c r="BD233" s="196">
        <v>23</v>
      </c>
      <c r="BE233" s="196">
        <v>24</v>
      </c>
      <c r="BF233" s="196">
        <v>25</v>
      </c>
      <c r="BG233" s="196">
        <v>26</v>
      </c>
      <c r="BH233" s="196">
        <v>27</v>
      </c>
      <c r="BI233" s="196">
        <v>28</v>
      </c>
      <c r="BJ233" s="196">
        <v>29</v>
      </c>
      <c r="BK233" s="196">
        <v>30</v>
      </c>
      <c r="BL233" s="196">
        <v>31</v>
      </c>
      <c r="BM233" s="283" t="s">
        <v>34</v>
      </c>
      <c r="BQ233" s="283"/>
      <c r="BR233" s="283"/>
      <c r="BS233" s="283"/>
      <c r="BT233" s="283"/>
      <c r="BU233" s="46" t="s">
        <v>17</v>
      </c>
      <c r="CB233" s="206" t="s">
        <v>17</v>
      </c>
    </row>
    <row r="234" spans="1:80" ht="26.25" customHeight="1" x14ac:dyDescent="0.25">
      <c r="A234" s="283"/>
      <c r="B234" s="126" t="s">
        <v>35</v>
      </c>
      <c r="C234" s="124" t="s">
        <v>36</v>
      </c>
      <c r="D234" s="126" t="s">
        <v>35</v>
      </c>
      <c r="E234" s="124" t="s">
        <v>36</v>
      </c>
      <c r="F234" s="124" t="s">
        <v>36</v>
      </c>
      <c r="G234" s="124" t="s">
        <v>36</v>
      </c>
      <c r="H234" s="124" t="s">
        <v>36</v>
      </c>
      <c r="I234" s="124" t="s">
        <v>36</v>
      </c>
      <c r="J234" s="124" t="s">
        <v>36</v>
      </c>
      <c r="K234" s="124" t="s">
        <v>36</v>
      </c>
      <c r="L234" s="125" t="s">
        <v>36</v>
      </c>
      <c r="M234" s="125" t="s">
        <v>36</v>
      </c>
      <c r="N234" s="125" t="s">
        <v>36</v>
      </c>
      <c r="O234" s="126" t="s">
        <v>35</v>
      </c>
      <c r="P234" s="124" t="s">
        <v>36</v>
      </c>
      <c r="Q234" s="126" t="s">
        <v>35</v>
      </c>
      <c r="R234" s="124" t="s">
        <v>36</v>
      </c>
      <c r="S234" s="124" t="s">
        <v>10</v>
      </c>
      <c r="T234" s="125" t="s">
        <v>37</v>
      </c>
      <c r="U234" s="127" t="s">
        <v>38</v>
      </c>
      <c r="V234" s="127" t="s">
        <v>39</v>
      </c>
      <c r="W234" s="128" t="s">
        <v>40</v>
      </c>
      <c r="X234" s="124" t="s">
        <v>41</v>
      </c>
      <c r="Y234" s="125" t="s">
        <v>42</v>
      </c>
      <c r="Z234" s="124" t="s">
        <v>43</v>
      </c>
      <c r="AA234" s="124" t="s">
        <v>44</v>
      </c>
      <c r="AB234" s="124" t="s">
        <v>10</v>
      </c>
      <c r="AC234" s="124" t="s">
        <v>45</v>
      </c>
      <c r="AD234" s="293"/>
      <c r="AF234" s="283"/>
      <c r="AG234" s="124"/>
      <c r="AH234" s="124"/>
      <c r="AI234" s="124"/>
      <c r="AJ234" s="124"/>
      <c r="AK234" s="124"/>
      <c r="AL234" s="124"/>
      <c r="AM234" s="124"/>
      <c r="AN234" s="124"/>
      <c r="AO234" s="124"/>
      <c r="AP234" s="124"/>
      <c r="AQ234" s="124"/>
      <c r="AR234" s="124"/>
      <c r="AS234" s="124"/>
      <c r="AT234" s="124"/>
      <c r="AU234" s="124"/>
      <c r="AV234" s="283"/>
      <c r="AW234" s="124"/>
      <c r="AX234" s="124"/>
      <c r="AY234" s="124"/>
      <c r="AZ234" s="124"/>
      <c r="BA234" s="124"/>
      <c r="BB234" s="124"/>
      <c r="BC234" s="124"/>
      <c r="BD234" s="124"/>
      <c r="BE234" s="124"/>
      <c r="BF234" s="124"/>
      <c r="BG234" s="124"/>
      <c r="BH234" s="124"/>
      <c r="BI234" s="124"/>
      <c r="BJ234" s="124"/>
      <c r="BK234" s="124"/>
      <c r="BL234" s="124"/>
      <c r="BM234" s="283"/>
      <c r="BQ234" s="197" t="s">
        <v>46</v>
      </c>
      <c r="BR234" s="197" t="s">
        <v>47</v>
      </c>
      <c r="BS234" s="197" t="s">
        <v>48</v>
      </c>
      <c r="BT234" s="197" t="s">
        <v>49</v>
      </c>
      <c r="BU234" s="46"/>
    </row>
    <row r="235" spans="1:80" x14ac:dyDescent="0.25">
      <c r="A235" s="165">
        <v>402</v>
      </c>
      <c r="B235" s="155">
        <v>5743.166666666667</v>
      </c>
      <c r="C235" s="155">
        <v>7827.333333333333</v>
      </c>
      <c r="D235" s="155">
        <v>357.08333333333331</v>
      </c>
      <c r="E235" s="155">
        <v>786.08333333333337</v>
      </c>
      <c r="F235" s="155">
        <v>1.3333333333333333</v>
      </c>
      <c r="G235" s="155">
        <v>0</v>
      </c>
      <c r="H235" s="155">
        <v>2019.9166666666667</v>
      </c>
      <c r="I235" s="166">
        <v>146.75</v>
      </c>
      <c r="J235" s="155">
        <v>0.5</v>
      </c>
      <c r="K235" s="155">
        <v>47.083333333333336</v>
      </c>
      <c r="L235" s="155">
        <v>0</v>
      </c>
      <c r="M235" s="155">
        <v>192.08333333333334</v>
      </c>
      <c r="N235" s="155">
        <v>32.666666666666664</v>
      </c>
      <c r="O235" s="155">
        <v>139.91666666666666</v>
      </c>
      <c r="P235" s="155">
        <v>271.5</v>
      </c>
      <c r="Q235" s="155">
        <v>5225.083333333333</v>
      </c>
      <c r="R235" s="155">
        <v>7107</v>
      </c>
      <c r="S235" s="155">
        <v>11465.25</v>
      </c>
      <c r="T235" s="155">
        <v>16265.583333333334</v>
      </c>
      <c r="U235" s="156">
        <v>15658.183333333334</v>
      </c>
      <c r="V235" s="156">
        <v>15077.351234758935</v>
      </c>
      <c r="W235" s="155">
        <v>29897.5</v>
      </c>
      <c r="X235" s="155">
        <v>1332.7950025343332</v>
      </c>
      <c r="Y235" s="155">
        <v>1209.1236080944132</v>
      </c>
      <c r="Z235" s="155">
        <v>295.57083333333333</v>
      </c>
      <c r="AA235" s="155">
        <v>128.70753968253968</v>
      </c>
      <c r="AB235" s="155">
        <v>546.3480190512513</v>
      </c>
      <c r="AC235" s="155">
        <v>393.22349174154095</v>
      </c>
      <c r="AD235" s="157">
        <v>68377.560700000002</v>
      </c>
      <c r="AF235" s="154">
        <v>402</v>
      </c>
      <c r="AG235" s="155"/>
      <c r="AH235" s="155"/>
      <c r="AI235" s="155"/>
      <c r="AJ235" s="155"/>
      <c r="AK235" s="155"/>
      <c r="AL235" s="155"/>
      <c r="AM235" s="155"/>
      <c r="AN235" s="155"/>
      <c r="AO235" s="155"/>
      <c r="AP235" s="155"/>
      <c r="AQ235" s="155"/>
      <c r="AR235" s="166"/>
      <c r="AS235" s="155"/>
      <c r="AT235" s="155"/>
      <c r="AU235" s="155"/>
      <c r="AV235" s="154">
        <v>402</v>
      </c>
      <c r="AW235" s="155"/>
      <c r="AX235" s="155"/>
      <c r="AY235" s="155"/>
      <c r="AZ235" s="155"/>
      <c r="BA235" s="155"/>
      <c r="BB235" s="155"/>
      <c r="BC235" s="155"/>
      <c r="BD235" s="155"/>
      <c r="BE235" s="155"/>
      <c r="BF235" s="155"/>
      <c r="BG235" s="155"/>
      <c r="BH235" s="155"/>
      <c r="BI235" s="155"/>
      <c r="BJ235" s="155"/>
      <c r="BK235" s="155"/>
      <c r="BL235" s="155"/>
      <c r="BM235" s="155">
        <v>0</v>
      </c>
      <c r="BO235" s="201">
        <v>0</v>
      </c>
      <c r="BQ235" s="207">
        <v>20</v>
      </c>
      <c r="BR235" s="207">
        <v>4</v>
      </c>
      <c r="BS235" s="207">
        <v>7</v>
      </c>
      <c r="BT235" s="208">
        <v>22.450000000000003</v>
      </c>
      <c r="BU235" s="46">
        <v>402</v>
      </c>
      <c r="CB235" s="206">
        <v>402</v>
      </c>
    </row>
    <row r="236" spans="1:80" x14ac:dyDescent="0.25">
      <c r="A236" s="211" t="s">
        <v>93</v>
      </c>
      <c r="B236" s="212">
        <v>1086.4166666666667</v>
      </c>
      <c r="C236" s="212">
        <v>2743.5833333333335</v>
      </c>
      <c r="D236" s="212">
        <v>100.5</v>
      </c>
      <c r="E236" s="212">
        <v>222.08333333333334</v>
      </c>
      <c r="F236" s="212">
        <v>1.0833333333333333</v>
      </c>
      <c r="G236" s="212">
        <v>0</v>
      </c>
      <c r="H236" s="212">
        <v>785.66666666666663</v>
      </c>
      <c r="I236" s="213">
        <v>62.75</v>
      </c>
      <c r="J236" s="212">
        <v>0.41666666666666669</v>
      </c>
      <c r="K236" s="212">
        <v>20.666666666666668</v>
      </c>
      <c r="L236" s="212">
        <v>0</v>
      </c>
      <c r="M236" s="212">
        <v>81</v>
      </c>
      <c r="N236" s="212">
        <v>7.916666666666667</v>
      </c>
      <c r="O236" s="212">
        <v>88.416666666666671</v>
      </c>
      <c r="P236" s="212">
        <v>90.333333333333329</v>
      </c>
      <c r="Q236" s="212">
        <v>1165.25</v>
      </c>
      <c r="R236" s="212">
        <v>2115.75</v>
      </c>
      <c r="S236" s="212">
        <v>2440.5833333333335</v>
      </c>
      <c r="T236" s="212">
        <v>5282.8333333333339</v>
      </c>
      <c r="U236" s="214">
        <v>5104.4166666666661</v>
      </c>
      <c r="V236" s="214">
        <v>4887.0800995773343</v>
      </c>
      <c r="W236" s="212">
        <v>8571.8333333333339</v>
      </c>
      <c r="X236" s="212">
        <v>314.16246215010517</v>
      </c>
      <c r="Y236" s="212">
        <v>347.40645392801821</v>
      </c>
      <c r="Z236" s="212">
        <v>306.66944444444442</v>
      </c>
      <c r="AA236" s="212">
        <v>133.2670634920635</v>
      </c>
      <c r="AB236" s="212">
        <v>116.58335091681774</v>
      </c>
      <c r="AC236" s="212">
        <v>98.789555616643725</v>
      </c>
      <c r="AD236" s="215">
        <v>22191.532300000003</v>
      </c>
      <c r="AF236" s="216" t="s">
        <v>93</v>
      </c>
      <c r="AG236" s="212"/>
      <c r="AH236" s="212"/>
      <c r="AI236" s="212"/>
      <c r="AJ236" s="212"/>
      <c r="AK236" s="212"/>
      <c r="AL236" s="212"/>
      <c r="AM236" s="212"/>
      <c r="AN236" s="212"/>
      <c r="AO236" s="212"/>
      <c r="AP236" s="212"/>
      <c r="AQ236" s="212"/>
      <c r="AR236" s="213"/>
      <c r="AS236" s="212"/>
      <c r="AT236" s="212"/>
      <c r="AU236" s="212"/>
      <c r="AV236" s="216" t="s">
        <v>93</v>
      </c>
      <c r="AW236" s="212"/>
      <c r="AX236" s="212"/>
      <c r="AY236" s="212"/>
      <c r="AZ236" s="212"/>
      <c r="BA236" s="212"/>
      <c r="BB236" s="212"/>
      <c r="BC236" s="212"/>
      <c r="BD236" s="212"/>
      <c r="BE236" s="212"/>
      <c r="BF236" s="212"/>
      <c r="BG236" s="212"/>
      <c r="BH236" s="212"/>
      <c r="BI236" s="212"/>
      <c r="BJ236" s="212"/>
      <c r="BK236" s="212"/>
      <c r="BL236" s="212"/>
      <c r="BM236" s="212">
        <v>0</v>
      </c>
      <c r="BO236" s="201">
        <v>0</v>
      </c>
      <c r="BQ236" s="207">
        <v>20</v>
      </c>
      <c r="BR236" s="207">
        <v>4</v>
      </c>
      <c r="BS236" s="207">
        <v>7</v>
      </c>
      <c r="BT236" s="208">
        <v>22.450000000000003</v>
      </c>
      <c r="BU236" s="46" t="s">
        <v>93</v>
      </c>
      <c r="CB236" s="206" t="s">
        <v>93</v>
      </c>
    </row>
    <row r="237" spans="1:80" x14ac:dyDescent="0.25">
      <c r="A237" s="165">
        <v>403</v>
      </c>
      <c r="B237" s="155">
        <v>4137.583333333333</v>
      </c>
      <c r="C237" s="155">
        <v>10425.083333333334</v>
      </c>
      <c r="D237" s="155">
        <v>371.33333333333331</v>
      </c>
      <c r="E237" s="155">
        <v>1355.75</v>
      </c>
      <c r="F237" s="155">
        <v>4.25</v>
      </c>
      <c r="G237" s="155">
        <v>8.3333333333333329E-2</v>
      </c>
      <c r="H237" s="155">
        <v>5876.25</v>
      </c>
      <c r="I237" s="166">
        <v>333.75</v>
      </c>
      <c r="J237" s="155">
        <v>3.25</v>
      </c>
      <c r="K237" s="155">
        <v>217.41666666666666</v>
      </c>
      <c r="L237" s="155">
        <v>0</v>
      </c>
      <c r="M237" s="155">
        <v>306.5</v>
      </c>
      <c r="N237" s="155">
        <v>93.75</v>
      </c>
      <c r="O237" s="155">
        <v>262.75</v>
      </c>
      <c r="P237" s="155">
        <v>506.83333333333331</v>
      </c>
      <c r="Q237" s="155">
        <v>4283.583333333333</v>
      </c>
      <c r="R237" s="155">
        <v>10431.916666666666</v>
      </c>
      <c r="S237" s="155">
        <v>9055.25</v>
      </c>
      <c r="T237" s="155">
        <v>23344.75</v>
      </c>
      <c r="U237" s="156">
        <v>22277.883333333331</v>
      </c>
      <c r="V237" s="156">
        <v>21427.99333519593</v>
      </c>
      <c r="W237" s="155">
        <v>38610.083333333336</v>
      </c>
      <c r="X237" s="155">
        <v>1608.2289256986339</v>
      </c>
      <c r="Y237" s="155">
        <v>1563.2736513252437</v>
      </c>
      <c r="Z237" s="155">
        <v>731.27777777777771</v>
      </c>
      <c r="AA237" s="155">
        <v>348.41349206349201</v>
      </c>
      <c r="AB237" s="155">
        <v>432.09005166902767</v>
      </c>
      <c r="AC237" s="155">
        <v>588.06943701480316</v>
      </c>
      <c r="AD237" s="157">
        <v>97199.357700000022</v>
      </c>
      <c r="AF237" s="154">
        <v>403</v>
      </c>
      <c r="AG237" s="155"/>
      <c r="AH237" s="155"/>
      <c r="AI237" s="155"/>
      <c r="AJ237" s="155"/>
      <c r="AK237" s="155"/>
      <c r="AL237" s="155"/>
      <c r="AM237" s="155"/>
      <c r="AN237" s="155"/>
      <c r="AO237" s="155"/>
      <c r="AP237" s="155"/>
      <c r="AQ237" s="155"/>
      <c r="AR237" s="166"/>
      <c r="AS237" s="155"/>
      <c r="AT237" s="155"/>
      <c r="AU237" s="155"/>
      <c r="AV237" s="154">
        <v>403</v>
      </c>
      <c r="AW237" s="155"/>
      <c r="AX237" s="155"/>
      <c r="AY237" s="155"/>
      <c r="AZ237" s="155"/>
      <c r="BA237" s="155"/>
      <c r="BB237" s="155"/>
      <c r="BC237" s="155"/>
      <c r="BD237" s="155"/>
      <c r="BE237" s="155"/>
      <c r="BF237" s="155"/>
      <c r="BG237" s="155"/>
      <c r="BH237" s="155"/>
      <c r="BI237" s="155"/>
      <c r="BJ237" s="155"/>
      <c r="BK237" s="155"/>
      <c r="BL237" s="155"/>
      <c r="BM237" s="155">
        <v>0</v>
      </c>
      <c r="BO237" s="201">
        <v>0</v>
      </c>
      <c r="BQ237" s="207">
        <v>20</v>
      </c>
      <c r="BR237" s="207">
        <v>4</v>
      </c>
      <c r="BS237" s="207">
        <v>7</v>
      </c>
      <c r="BT237" s="208">
        <v>22.450000000000003</v>
      </c>
      <c r="BU237" s="46">
        <v>403</v>
      </c>
      <c r="CB237" s="206">
        <v>403</v>
      </c>
    </row>
    <row r="238" spans="1:80" x14ac:dyDescent="0.25">
      <c r="A238" s="211">
        <v>404</v>
      </c>
      <c r="B238" s="212">
        <v>5300.916666666667</v>
      </c>
      <c r="C238" s="212">
        <v>11399.166666666666</v>
      </c>
      <c r="D238" s="212">
        <v>635.25</v>
      </c>
      <c r="E238" s="212">
        <v>2494.3333333333335</v>
      </c>
      <c r="F238" s="212">
        <v>5.583333333333333</v>
      </c>
      <c r="G238" s="212">
        <v>0</v>
      </c>
      <c r="H238" s="212">
        <v>5008.166666666667</v>
      </c>
      <c r="I238" s="213">
        <v>682.83333333333337</v>
      </c>
      <c r="J238" s="212">
        <v>3.0833333333333335</v>
      </c>
      <c r="K238" s="212">
        <v>149.91666666666666</v>
      </c>
      <c r="L238" s="212">
        <v>8.3333333333333329E-2</v>
      </c>
      <c r="M238" s="212">
        <v>385.66666666666669</v>
      </c>
      <c r="N238" s="212">
        <v>47.333333333333336</v>
      </c>
      <c r="O238" s="212">
        <v>369.08333333333331</v>
      </c>
      <c r="P238" s="212">
        <v>442.08333333333331</v>
      </c>
      <c r="Q238" s="212">
        <v>6648.666666666667</v>
      </c>
      <c r="R238" s="212">
        <v>13474.833333333334</v>
      </c>
      <c r="S238" s="212">
        <v>12953.916666666666</v>
      </c>
      <c r="T238" s="212">
        <v>28402.083333333336</v>
      </c>
      <c r="U238" s="214">
        <v>26684.441666666666</v>
      </c>
      <c r="V238" s="214">
        <v>25753.745920553047</v>
      </c>
      <c r="W238" s="212">
        <v>47046.999999999993</v>
      </c>
      <c r="X238" s="212">
        <v>1927.4677508577113</v>
      </c>
      <c r="Y238" s="212">
        <v>1905.7034481814007</v>
      </c>
      <c r="Z238" s="212">
        <v>1018.9111111111112</v>
      </c>
      <c r="AA238" s="212">
        <v>447.16369047619042</v>
      </c>
      <c r="AB238" s="212">
        <v>617.91082403802659</v>
      </c>
      <c r="AC238" s="212">
        <v>654.77846340984229</v>
      </c>
      <c r="AD238" s="215">
        <v>116745.40130000001</v>
      </c>
      <c r="AF238" s="216">
        <v>404</v>
      </c>
      <c r="AG238" s="212"/>
      <c r="AH238" s="212"/>
      <c r="AI238" s="212"/>
      <c r="AJ238" s="212"/>
      <c r="AK238" s="212"/>
      <c r="AL238" s="212"/>
      <c r="AM238" s="212"/>
      <c r="AN238" s="212"/>
      <c r="AO238" s="212"/>
      <c r="AP238" s="212"/>
      <c r="AQ238" s="212"/>
      <c r="AR238" s="213"/>
      <c r="AS238" s="212"/>
      <c r="AT238" s="212"/>
      <c r="AU238" s="212"/>
      <c r="AV238" s="216">
        <v>404</v>
      </c>
      <c r="AW238" s="212"/>
      <c r="AX238" s="212"/>
      <c r="AY238" s="212"/>
      <c r="AZ238" s="212"/>
      <c r="BA238" s="212"/>
      <c r="BB238" s="212"/>
      <c r="BC238" s="212"/>
      <c r="BD238" s="212"/>
      <c r="BE238" s="212"/>
      <c r="BF238" s="212"/>
      <c r="BG238" s="212"/>
      <c r="BH238" s="212"/>
      <c r="BI238" s="212"/>
      <c r="BJ238" s="212"/>
      <c r="BK238" s="212"/>
      <c r="BL238" s="212"/>
      <c r="BM238" s="212">
        <v>0</v>
      </c>
      <c r="BO238" s="201">
        <v>0</v>
      </c>
      <c r="BQ238" s="207">
        <v>20</v>
      </c>
      <c r="BR238" s="207">
        <v>4</v>
      </c>
      <c r="BS238" s="207">
        <v>7</v>
      </c>
      <c r="BT238" s="208">
        <v>22.450000000000003</v>
      </c>
      <c r="BU238" s="46">
        <v>404</v>
      </c>
      <c r="CB238" s="206">
        <v>404</v>
      </c>
    </row>
    <row r="239" spans="1:80" x14ac:dyDescent="0.25">
      <c r="A239" s="165">
        <v>405</v>
      </c>
      <c r="B239" s="155">
        <v>3379.9166666666665</v>
      </c>
      <c r="C239" s="155">
        <v>9365.5833333333339</v>
      </c>
      <c r="D239" s="155">
        <v>308</v>
      </c>
      <c r="E239" s="155">
        <v>876.41666666666663</v>
      </c>
      <c r="F239" s="155">
        <v>2.1666666666666665</v>
      </c>
      <c r="G239" s="155">
        <v>0</v>
      </c>
      <c r="H239" s="155">
        <v>1746.8333333333333</v>
      </c>
      <c r="I239" s="166">
        <v>360.83333333333331</v>
      </c>
      <c r="J239" s="155">
        <v>0.41666666666666669</v>
      </c>
      <c r="K239" s="155">
        <v>110.5</v>
      </c>
      <c r="L239" s="155">
        <v>0</v>
      </c>
      <c r="M239" s="155">
        <v>154.91666666666666</v>
      </c>
      <c r="N239" s="155">
        <v>33.083333333333336</v>
      </c>
      <c r="O239" s="155">
        <v>162.91666666666666</v>
      </c>
      <c r="P239" s="155">
        <v>357</v>
      </c>
      <c r="Q239" s="155">
        <v>4252.166666666667</v>
      </c>
      <c r="R239" s="155">
        <v>11193.916666666666</v>
      </c>
      <c r="S239" s="155">
        <v>8103</v>
      </c>
      <c r="T239" s="155">
        <v>22094</v>
      </c>
      <c r="U239" s="156">
        <v>21389.649999999998</v>
      </c>
      <c r="V239" s="156">
        <v>20641.604230245717</v>
      </c>
      <c r="W239" s="155">
        <v>32304.666666666664</v>
      </c>
      <c r="X239" s="155">
        <v>1376.5152768697105</v>
      </c>
      <c r="Y239" s="155">
        <v>1308.0349004360085</v>
      </c>
      <c r="Z239" s="155">
        <v>525.95416666666665</v>
      </c>
      <c r="AA239" s="155">
        <v>234.34742063492067</v>
      </c>
      <c r="AB239" s="155">
        <v>386.52429191390866</v>
      </c>
      <c r="AC239" s="155">
        <v>494.99549247790094</v>
      </c>
      <c r="AD239" s="157">
        <v>93567.0144</v>
      </c>
      <c r="AE239" s="106"/>
      <c r="AF239" s="154">
        <v>405</v>
      </c>
      <c r="AG239" s="155"/>
      <c r="AH239" s="155"/>
      <c r="AI239" s="155"/>
      <c r="AJ239" s="155"/>
      <c r="AK239" s="155"/>
      <c r="AL239" s="155"/>
      <c r="AM239" s="155"/>
      <c r="AN239" s="155"/>
      <c r="AO239" s="155"/>
      <c r="AP239" s="155"/>
      <c r="AQ239" s="155"/>
      <c r="AR239" s="166"/>
      <c r="AS239" s="155"/>
      <c r="AT239" s="155"/>
      <c r="AU239" s="155"/>
      <c r="AV239" s="154">
        <v>405</v>
      </c>
      <c r="AW239" s="155"/>
      <c r="AX239" s="155"/>
      <c r="AY239" s="155"/>
      <c r="AZ239" s="155"/>
      <c r="BA239" s="155"/>
      <c r="BB239" s="155"/>
      <c r="BC239" s="155"/>
      <c r="BD239" s="155"/>
      <c r="BE239" s="155"/>
      <c r="BF239" s="155"/>
      <c r="BG239" s="155"/>
      <c r="BH239" s="155"/>
      <c r="BI239" s="155"/>
      <c r="BJ239" s="155"/>
      <c r="BK239" s="155"/>
      <c r="BL239" s="155"/>
      <c r="BM239" s="155">
        <v>0</v>
      </c>
      <c r="BO239" s="201">
        <v>0</v>
      </c>
      <c r="BQ239" s="207">
        <v>20</v>
      </c>
      <c r="BR239" s="207">
        <v>4</v>
      </c>
      <c r="BS239" s="207">
        <v>7</v>
      </c>
      <c r="BT239" s="208">
        <v>22.450000000000003</v>
      </c>
      <c r="BU239" s="46">
        <v>405</v>
      </c>
      <c r="CB239" s="206">
        <v>405</v>
      </c>
    </row>
    <row r="240" spans="1:80" x14ac:dyDescent="0.25">
      <c r="A240" s="211">
        <v>408</v>
      </c>
      <c r="B240" s="212">
        <v>6347.083333333333</v>
      </c>
      <c r="C240" s="212">
        <v>15118.083333333334</v>
      </c>
      <c r="D240" s="212">
        <v>468.58333333333331</v>
      </c>
      <c r="E240" s="212">
        <v>1441</v>
      </c>
      <c r="F240" s="212">
        <v>2.9166666666666665</v>
      </c>
      <c r="G240" s="212">
        <v>0.16666666666666666</v>
      </c>
      <c r="H240" s="212">
        <v>6323.75</v>
      </c>
      <c r="I240" s="213">
        <v>591.66666666666663</v>
      </c>
      <c r="J240" s="212">
        <v>6.5</v>
      </c>
      <c r="K240" s="212">
        <v>374.83333333333331</v>
      </c>
      <c r="L240" s="212">
        <v>0</v>
      </c>
      <c r="M240" s="212">
        <v>536.5</v>
      </c>
      <c r="N240" s="212">
        <v>107</v>
      </c>
      <c r="O240" s="212">
        <v>330.75</v>
      </c>
      <c r="P240" s="212">
        <v>475.33333333333331</v>
      </c>
      <c r="Q240" s="212">
        <v>6300</v>
      </c>
      <c r="R240" s="212">
        <v>15807.333333333334</v>
      </c>
      <c r="S240" s="212">
        <v>13446.416666666666</v>
      </c>
      <c r="T240" s="212">
        <v>33869.5</v>
      </c>
      <c r="U240" s="214">
        <v>32767.233333333334</v>
      </c>
      <c r="V240" s="214">
        <v>31567.227132316071</v>
      </c>
      <c r="W240" s="212">
        <v>54231.500000000007</v>
      </c>
      <c r="X240" s="212">
        <v>2023.5716551342123</v>
      </c>
      <c r="Y240" s="212">
        <v>2198.4619991625809</v>
      </c>
      <c r="Z240" s="212">
        <v>1837.4972222222223</v>
      </c>
      <c r="AA240" s="212">
        <v>774.17619047619064</v>
      </c>
      <c r="AB240" s="212">
        <v>642.02882898946962</v>
      </c>
      <c r="AC240" s="212">
        <v>690.77141307237139</v>
      </c>
      <c r="AD240" s="215">
        <v>143140.84030000001</v>
      </c>
      <c r="AE240" s="106"/>
      <c r="AF240" s="216">
        <v>408</v>
      </c>
      <c r="AG240" s="212"/>
      <c r="AH240" s="212"/>
      <c r="AI240" s="212"/>
      <c r="AJ240" s="212"/>
      <c r="AK240" s="212"/>
      <c r="AL240" s="212"/>
      <c r="AM240" s="212"/>
      <c r="AN240" s="212"/>
      <c r="AO240" s="212"/>
      <c r="AP240" s="212"/>
      <c r="AQ240" s="212"/>
      <c r="AR240" s="213"/>
      <c r="AS240" s="212"/>
      <c r="AT240" s="212"/>
      <c r="AU240" s="212"/>
      <c r="AV240" s="216">
        <v>408</v>
      </c>
      <c r="AW240" s="212"/>
      <c r="AX240" s="212"/>
      <c r="AY240" s="212"/>
      <c r="AZ240" s="212"/>
      <c r="BA240" s="212"/>
      <c r="BB240" s="212"/>
      <c r="BC240" s="212"/>
      <c r="BD240" s="212"/>
      <c r="BE240" s="212"/>
      <c r="BF240" s="212"/>
      <c r="BG240" s="212"/>
      <c r="BH240" s="212"/>
      <c r="BI240" s="212"/>
      <c r="BJ240" s="212"/>
      <c r="BK240" s="212"/>
      <c r="BL240" s="212"/>
      <c r="BM240" s="212">
        <v>0</v>
      </c>
      <c r="BO240" s="201">
        <v>0</v>
      </c>
      <c r="BQ240" s="207">
        <v>20</v>
      </c>
      <c r="BR240" s="207">
        <v>4</v>
      </c>
      <c r="BS240" s="207">
        <v>7</v>
      </c>
      <c r="BT240" s="208">
        <v>22.450000000000003</v>
      </c>
      <c r="BU240" s="46">
        <v>408</v>
      </c>
      <c r="CB240" s="206">
        <v>408</v>
      </c>
    </row>
    <row r="241" spans="1:80" x14ac:dyDescent="0.25">
      <c r="A241" s="165" t="s">
        <v>94</v>
      </c>
      <c r="B241" s="155">
        <v>6839.916666666667</v>
      </c>
      <c r="C241" s="155">
        <v>17004.833333333332</v>
      </c>
      <c r="D241" s="155">
        <v>567.16666666666663</v>
      </c>
      <c r="E241" s="155">
        <v>1875.0833333333333</v>
      </c>
      <c r="F241" s="155">
        <v>2.0833333333333335</v>
      </c>
      <c r="G241" s="155">
        <v>0</v>
      </c>
      <c r="H241" s="155">
        <v>5674.916666666667</v>
      </c>
      <c r="I241" s="166">
        <v>509.75</v>
      </c>
      <c r="J241" s="155">
        <v>4.416666666666667</v>
      </c>
      <c r="K241" s="155">
        <v>289.5</v>
      </c>
      <c r="L241" s="155">
        <v>0</v>
      </c>
      <c r="M241" s="155">
        <v>456.08333333333331</v>
      </c>
      <c r="N241" s="155">
        <v>121.5</v>
      </c>
      <c r="O241" s="155">
        <v>278.5</v>
      </c>
      <c r="P241" s="155">
        <v>554.08333333333337</v>
      </c>
      <c r="Q241" s="155">
        <v>5843.75</v>
      </c>
      <c r="R241" s="155">
        <v>14758.5</v>
      </c>
      <c r="S241" s="155">
        <v>13529.333333333334</v>
      </c>
      <c r="T241" s="155">
        <v>35066.083333333328</v>
      </c>
      <c r="U241" s="156">
        <v>33663.991666666669</v>
      </c>
      <c r="V241" s="156">
        <v>32290.361026649469</v>
      </c>
      <c r="W241" s="155">
        <v>54780.083333333336</v>
      </c>
      <c r="X241" s="155">
        <v>2635.5467957608121</v>
      </c>
      <c r="Y241" s="155">
        <v>2216.8457245886693</v>
      </c>
      <c r="Z241" s="155">
        <v>118.08333333333333</v>
      </c>
      <c r="AA241" s="155">
        <v>13.25</v>
      </c>
      <c r="AB241" s="155">
        <v>652.23185524747316</v>
      </c>
      <c r="AC241" s="155">
        <v>991.65747025666951</v>
      </c>
      <c r="AD241" s="157">
        <v>146549.2108</v>
      </c>
      <c r="AE241" s="106"/>
      <c r="AF241" s="154" t="s">
        <v>94</v>
      </c>
      <c r="AG241" s="155"/>
      <c r="AH241" s="155"/>
      <c r="AI241" s="155"/>
      <c r="AJ241" s="155"/>
      <c r="AK241" s="155"/>
      <c r="AL241" s="155"/>
      <c r="AM241" s="155"/>
      <c r="AN241" s="155"/>
      <c r="AO241" s="155"/>
      <c r="AP241" s="155"/>
      <c r="AQ241" s="155"/>
      <c r="AR241" s="166"/>
      <c r="AS241" s="155"/>
      <c r="AT241" s="155"/>
      <c r="AU241" s="155"/>
      <c r="AV241" s="154" t="s">
        <v>94</v>
      </c>
      <c r="AW241" s="155"/>
      <c r="AX241" s="155"/>
      <c r="AY241" s="155"/>
      <c r="AZ241" s="155"/>
      <c r="BA241" s="155"/>
      <c r="BB241" s="155"/>
      <c r="BC241" s="155"/>
      <c r="BD241" s="155"/>
      <c r="BE241" s="155"/>
      <c r="BF241" s="155"/>
      <c r="BG241" s="155"/>
      <c r="BH241" s="155"/>
      <c r="BI241" s="155"/>
      <c r="BJ241" s="155"/>
      <c r="BK241" s="155"/>
      <c r="BL241" s="155"/>
      <c r="BM241" s="155">
        <v>0</v>
      </c>
      <c r="BO241" s="201">
        <v>0</v>
      </c>
      <c r="BQ241" s="207">
        <v>19</v>
      </c>
      <c r="BR241" s="207">
        <v>31</v>
      </c>
      <c r="BS241" s="207">
        <v>1</v>
      </c>
      <c r="BT241" s="208">
        <v>22.450000000000003</v>
      </c>
      <c r="BU241" s="46" t="s">
        <v>94</v>
      </c>
      <c r="CB241" s="206" t="s">
        <v>94</v>
      </c>
    </row>
    <row r="242" spans="1:80" x14ac:dyDescent="0.25">
      <c r="A242" s="211">
        <v>412</v>
      </c>
      <c r="B242" s="212">
        <v>9809.9166666666661</v>
      </c>
      <c r="C242" s="212">
        <v>20711.166666666668</v>
      </c>
      <c r="D242" s="212">
        <v>1152.8333333333333</v>
      </c>
      <c r="E242" s="212">
        <v>3258.5</v>
      </c>
      <c r="F242" s="212">
        <v>16.083333333333332</v>
      </c>
      <c r="G242" s="212">
        <v>0</v>
      </c>
      <c r="H242" s="212">
        <v>3578.75</v>
      </c>
      <c r="I242" s="213">
        <v>905.41666666666663</v>
      </c>
      <c r="J242" s="212">
        <v>1.6666666666666667</v>
      </c>
      <c r="K242" s="212">
        <v>175.5</v>
      </c>
      <c r="L242" s="212">
        <v>0</v>
      </c>
      <c r="M242" s="212">
        <v>473.25</v>
      </c>
      <c r="N242" s="212">
        <v>52.916666666666664</v>
      </c>
      <c r="O242" s="212">
        <v>421.41666666666669</v>
      </c>
      <c r="P242" s="212">
        <v>594.58333333333337</v>
      </c>
      <c r="Q242" s="212">
        <v>11100.916666666666</v>
      </c>
      <c r="R242" s="212">
        <v>22900.5</v>
      </c>
      <c r="S242" s="212">
        <v>22485.083333333332</v>
      </c>
      <c r="T242" s="212">
        <v>48184.166666666672</v>
      </c>
      <c r="U242" s="214">
        <v>45931.774999999994</v>
      </c>
      <c r="V242" s="214">
        <v>44282.668619886805</v>
      </c>
      <c r="W242" s="212">
        <v>75153.416666666657</v>
      </c>
      <c r="X242" s="212">
        <v>3115.8942566396231</v>
      </c>
      <c r="Y242" s="212">
        <v>3043.2116309554926</v>
      </c>
      <c r="Z242" s="212">
        <v>1498.6791666666668</v>
      </c>
      <c r="AA242" s="212">
        <v>673.0077380952381</v>
      </c>
      <c r="AB242" s="212">
        <v>1072.5396103070589</v>
      </c>
      <c r="AC242" s="212">
        <v>1021.6773231662821</v>
      </c>
      <c r="AD242" s="215">
        <v>200781.91089999999</v>
      </c>
      <c r="AF242" s="216">
        <v>412</v>
      </c>
      <c r="AG242" s="212"/>
      <c r="AH242" s="212"/>
      <c r="AI242" s="212"/>
      <c r="AJ242" s="212"/>
      <c r="AK242" s="212"/>
      <c r="AL242" s="212"/>
      <c r="AM242" s="212"/>
      <c r="AN242" s="212"/>
      <c r="AO242" s="212"/>
      <c r="AP242" s="212"/>
      <c r="AQ242" s="212"/>
      <c r="AR242" s="213"/>
      <c r="AS242" s="212"/>
      <c r="AT242" s="212"/>
      <c r="AU242" s="212"/>
      <c r="AV242" s="216">
        <v>412</v>
      </c>
      <c r="AW242" s="212"/>
      <c r="AX242" s="212"/>
      <c r="AY242" s="212"/>
      <c r="AZ242" s="212"/>
      <c r="BA242" s="212"/>
      <c r="BB242" s="212"/>
      <c r="BC242" s="212"/>
      <c r="BD242" s="212"/>
      <c r="BE242" s="212"/>
      <c r="BF242" s="212"/>
      <c r="BG242" s="212"/>
      <c r="BH242" s="212"/>
      <c r="BI242" s="212"/>
      <c r="BJ242" s="212"/>
      <c r="BK242" s="212"/>
      <c r="BL242" s="212"/>
      <c r="BM242" s="212">
        <v>0</v>
      </c>
      <c r="BO242" s="201">
        <v>0</v>
      </c>
      <c r="BQ242" s="207">
        <v>20</v>
      </c>
      <c r="BR242" s="207">
        <v>4</v>
      </c>
      <c r="BS242" s="207">
        <v>7</v>
      </c>
      <c r="BT242" s="208">
        <v>22.450000000000003</v>
      </c>
      <c r="BU242" s="46">
        <v>412</v>
      </c>
      <c r="CB242" s="206">
        <v>412</v>
      </c>
    </row>
    <row r="243" spans="1:80" x14ac:dyDescent="0.25">
      <c r="A243" s="165">
        <v>413</v>
      </c>
      <c r="B243" s="155">
        <v>21619.166666666668</v>
      </c>
      <c r="C243" s="155">
        <v>52330.916666666664</v>
      </c>
      <c r="D243" s="155">
        <v>2129.5</v>
      </c>
      <c r="E243" s="155">
        <v>7663.166666666667</v>
      </c>
      <c r="F243" s="155">
        <v>31.583333333333332</v>
      </c>
      <c r="G243" s="155">
        <v>0</v>
      </c>
      <c r="H243" s="155">
        <v>11301.75</v>
      </c>
      <c r="I243" s="166">
        <v>1808.5</v>
      </c>
      <c r="J243" s="155">
        <v>5.916666666666667</v>
      </c>
      <c r="K243" s="155">
        <v>864.83333333333337</v>
      </c>
      <c r="L243" s="155">
        <v>0</v>
      </c>
      <c r="M243" s="155">
        <v>744.75</v>
      </c>
      <c r="N243" s="155">
        <v>156.41666666666666</v>
      </c>
      <c r="O243" s="155">
        <v>1175.75</v>
      </c>
      <c r="P243" s="155">
        <v>1917.4166666666667</v>
      </c>
      <c r="Q243" s="155">
        <v>25022.666666666668</v>
      </c>
      <c r="R243" s="155">
        <v>57814.916666666664</v>
      </c>
      <c r="S243" s="155">
        <v>49947.083333333336</v>
      </c>
      <c r="T243" s="155">
        <v>121529.91666666666</v>
      </c>
      <c r="U243" s="156">
        <v>115973.30833333335</v>
      </c>
      <c r="V243" s="156">
        <v>111746.66202256609</v>
      </c>
      <c r="W243" s="155">
        <v>184587.25</v>
      </c>
      <c r="X243" s="155">
        <v>7479.8541492070099</v>
      </c>
      <c r="Y243" s="155">
        <v>7474.617835397763</v>
      </c>
      <c r="Z243" s="155">
        <v>4191.416666666667</v>
      </c>
      <c r="AA243" s="155">
        <v>1914.4015873015871</v>
      </c>
      <c r="AB243" s="155">
        <v>2382.4770807535974</v>
      </c>
      <c r="AC243" s="155">
        <v>2548.688534226706</v>
      </c>
      <c r="AD243" s="157">
        <v>506711.57850000006</v>
      </c>
      <c r="AF243" s="154">
        <v>413</v>
      </c>
      <c r="AG243" s="155"/>
      <c r="AH243" s="155"/>
      <c r="AI243" s="155"/>
      <c r="AJ243" s="155"/>
      <c r="AK243" s="155"/>
      <c r="AL243" s="155"/>
      <c r="AM243" s="155"/>
      <c r="AN243" s="155"/>
      <c r="AO243" s="155"/>
      <c r="AP243" s="155"/>
      <c r="AQ243" s="155"/>
      <c r="AR243" s="166"/>
      <c r="AS243" s="155"/>
      <c r="AT243" s="155"/>
      <c r="AU243" s="155"/>
      <c r="AV243" s="154">
        <v>413</v>
      </c>
      <c r="AW243" s="155"/>
      <c r="AX243" s="155"/>
      <c r="AY243" s="155"/>
      <c r="AZ243" s="155"/>
      <c r="BA243" s="155"/>
      <c r="BB243" s="155"/>
      <c r="BC243" s="155"/>
      <c r="BD243" s="155"/>
      <c r="BE243" s="155"/>
      <c r="BF243" s="155"/>
      <c r="BG243" s="155"/>
      <c r="BH243" s="155"/>
      <c r="BI243" s="155"/>
      <c r="BJ243" s="155"/>
      <c r="BK243" s="155"/>
      <c r="BL243" s="155"/>
      <c r="BM243" s="155">
        <v>0</v>
      </c>
      <c r="BO243" s="201">
        <v>0</v>
      </c>
      <c r="BQ243" s="207">
        <v>20</v>
      </c>
      <c r="BR243" s="207">
        <v>4</v>
      </c>
      <c r="BS243" s="207">
        <v>7</v>
      </c>
      <c r="BT243" s="208">
        <v>22.450000000000003</v>
      </c>
      <c r="BU243" s="46">
        <v>413</v>
      </c>
      <c r="CB243" s="206">
        <v>413</v>
      </c>
    </row>
    <row r="244" spans="1:80" x14ac:dyDescent="0.25">
      <c r="A244" s="211" t="s">
        <v>95</v>
      </c>
      <c r="B244" s="212">
        <v>0.25</v>
      </c>
      <c r="C244" s="212">
        <v>9.6666666666666661</v>
      </c>
      <c r="D244" s="212">
        <v>8.3333333333333329E-2</v>
      </c>
      <c r="E244" s="212">
        <v>0.91666666666666663</v>
      </c>
      <c r="F244" s="212">
        <v>0</v>
      </c>
      <c r="G244" s="212">
        <v>0</v>
      </c>
      <c r="H244" s="212">
        <v>1.25</v>
      </c>
      <c r="I244" s="213">
        <v>0</v>
      </c>
      <c r="J244" s="212">
        <v>0</v>
      </c>
      <c r="K244" s="212">
        <v>0</v>
      </c>
      <c r="L244" s="212">
        <v>0</v>
      </c>
      <c r="M244" s="212">
        <v>8.3333333333333329E-2</v>
      </c>
      <c r="N244" s="212">
        <v>0</v>
      </c>
      <c r="O244" s="212">
        <v>0</v>
      </c>
      <c r="P244" s="212">
        <v>0.33333333333333331</v>
      </c>
      <c r="Q244" s="212">
        <v>1.1666666666666667</v>
      </c>
      <c r="R244" s="212">
        <v>11.416666666666666</v>
      </c>
      <c r="S244" s="212">
        <v>1.5</v>
      </c>
      <c r="T244" s="212">
        <v>22.416666666666664</v>
      </c>
      <c r="U244" s="214">
        <v>21.7</v>
      </c>
      <c r="V244" s="214">
        <v>20.889037037037038</v>
      </c>
      <c r="W244" s="212">
        <v>25.166666666666664</v>
      </c>
      <c r="X244" s="212">
        <v>19.083333333333332</v>
      </c>
      <c r="Y244" s="212">
        <v>1.0530549071725643</v>
      </c>
      <c r="Z244" s="212">
        <v>0</v>
      </c>
      <c r="AA244" s="212">
        <v>0</v>
      </c>
      <c r="AB244" s="212">
        <v>1.4583333333333333</v>
      </c>
      <c r="AC244" s="212">
        <v>8.8125</v>
      </c>
      <c r="AD244" s="215">
        <v>94.642200000000003</v>
      </c>
      <c r="AF244" s="216" t="s">
        <v>95</v>
      </c>
      <c r="AG244" s="212"/>
      <c r="AH244" s="212"/>
      <c r="AI244" s="212"/>
      <c r="AJ244" s="212"/>
      <c r="AK244" s="212"/>
      <c r="AL244" s="212"/>
      <c r="AM244" s="212"/>
      <c r="AN244" s="212"/>
      <c r="AO244" s="212"/>
      <c r="AP244" s="212"/>
      <c r="AQ244" s="212"/>
      <c r="AR244" s="213"/>
      <c r="AS244" s="212"/>
      <c r="AT244" s="212"/>
      <c r="AU244" s="212"/>
      <c r="AV244" s="216" t="s">
        <v>95</v>
      </c>
      <c r="AW244" s="212"/>
      <c r="AX244" s="212"/>
      <c r="AY244" s="212"/>
      <c r="AZ244" s="212"/>
      <c r="BA244" s="212"/>
      <c r="BB244" s="212"/>
      <c r="BC244" s="212"/>
      <c r="BD244" s="212"/>
      <c r="BE244" s="212"/>
      <c r="BF244" s="212"/>
      <c r="BG244" s="212"/>
      <c r="BH244" s="212"/>
      <c r="BI244" s="212"/>
      <c r="BJ244" s="212"/>
      <c r="BK244" s="212"/>
      <c r="BL244" s="212"/>
      <c r="BM244" s="212">
        <v>0</v>
      </c>
      <c r="BO244" s="201">
        <v>0</v>
      </c>
      <c r="BQ244" s="207">
        <v>31</v>
      </c>
      <c r="BR244" s="207">
        <v>31</v>
      </c>
      <c r="BS244" s="207">
        <v>31</v>
      </c>
      <c r="BT244" s="208">
        <v>22.450000000000003</v>
      </c>
      <c r="BU244" s="46" t="s">
        <v>95</v>
      </c>
      <c r="CB244" s="206" t="s">
        <v>95</v>
      </c>
    </row>
    <row r="245" spans="1:80" x14ac:dyDescent="0.25">
      <c r="A245" s="165">
        <v>414</v>
      </c>
      <c r="B245" s="155">
        <v>12001.5</v>
      </c>
      <c r="C245" s="155">
        <v>22654.166666666668</v>
      </c>
      <c r="D245" s="155">
        <v>1007.3333333333334</v>
      </c>
      <c r="E245" s="155">
        <v>2922.1666666666665</v>
      </c>
      <c r="F245" s="155">
        <v>23.166666666666668</v>
      </c>
      <c r="G245" s="155">
        <v>0</v>
      </c>
      <c r="H245" s="155">
        <v>2580.8333333333335</v>
      </c>
      <c r="I245" s="166">
        <v>1073.1666666666667</v>
      </c>
      <c r="J245" s="155">
        <v>3.25</v>
      </c>
      <c r="K245" s="155">
        <v>178.91666666666666</v>
      </c>
      <c r="L245" s="155">
        <v>0</v>
      </c>
      <c r="M245" s="155">
        <v>756.16666666666663</v>
      </c>
      <c r="N245" s="155">
        <v>20.583333333333332</v>
      </c>
      <c r="O245" s="155">
        <v>319.66666666666669</v>
      </c>
      <c r="P245" s="155">
        <v>334.41666666666669</v>
      </c>
      <c r="Q245" s="155">
        <v>14955.25</v>
      </c>
      <c r="R245" s="155">
        <v>24257.916666666668</v>
      </c>
      <c r="S245" s="155">
        <v>28283.75</v>
      </c>
      <c r="T245" s="155">
        <v>51150.750000000007</v>
      </c>
      <c r="U245" s="156">
        <v>49230.241666666669</v>
      </c>
      <c r="V245" s="156">
        <v>47499.849378107319</v>
      </c>
      <c r="W245" s="155">
        <v>83088.5</v>
      </c>
      <c r="X245" s="155">
        <v>3513.8409362091002</v>
      </c>
      <c r="Y245" s="155">
        <v>3366.2895937363701</v>
      </c>
      <c r="Z245" s="155">
        <v>1387.5430555555556</v>
      </c>
      <c r="AA245" s="155">
        <v>672.01329365079357</v>
      </c>
      <c r="AB245" s="155">
        <v>1349.4787258412832</v>
      </c>
      <c r="AC245" s="155">
        <v>1082.1811051839086</v>
      </c>
      <c r="AD245" s="157">
        <v>215323.28950000001</v>
      </c>
      <c r="AF245" s="154">
        <v>414</v>
      </c>
      <c r="AG245" s="155"/>
      <c r="AH245" s="155"/>
      <c r="AI245" s="155"/>
      <c r="AJ245" s="155"/>
      <c r="AK245" s="155"/>
      <c r="AL245" s="155"/>
      <c r="AM245" s="155"/>
      <c r="AN245" s="155"/>
      <c r="AO245" s="155"/>
      <c r="AP245" s="155"/>
      <c r="AQ245" s="155"/>
      <c r="AR245" s="166"/>
      <c r="AS245" s="155"/>
      <c r="AT245" s="155"/>
      <c r="AU245" s="155"/>
      <c r="AV245" s="154">
        <v>414</v>
      </c>
      <c r="AW245" s="155"/>
      <c r="AX245" s="155"/>
      <c r="AY245" s="155"/>
      <c r="AZ245" s="155"/>
      <c r="BA245" s="155"/>
      <c r="BB245" s="155"/>
      <c r="BC245" s="155"/>
      <c r="BD245" s="155"/>
      <c r="BE245" s="155"/>
      <c r="BF245" s="155"/>
      <c r="BG245" s="155"/>
      <c r="BH245" s="155"/>
      <c r="BI245" s="155"/>
      <c r="BJ245" s="155"/>
      <c r="BK245" s="155"/>
      <c r="BL245" s="155"/>
      <c r="BM245" s="155">
        <v>0</v>
      </c>
      <c r="BO245" s="201">
        <v>0</v>
      </c>
      <c r="BQ245" s="207">
        <v>20</v>
      </c>
      <c r="BR245" s="207">
        <v>4</v>
      </c>
      <c r="BS245" s="207">
        <v>7</v>
      </c>
      <c r="BT245" s="208">
        <v>22.450000000000003</v>
      </c>
      <c r="BU245" s="46">
        <v>414</v>
      </c>
      <c r="CB245" s="206">
        <v>414</v>
      </c>
    </row>
    <row r="246" spans="1:80" x14ac:dyDescent="0.25">
      <c r="A246" s="211" t="s">
        <v>96</v>
      </c>
      <c r="B246" s="212">
        <v>6606.166666666667</v>
      </c>
      <c r="C246" s="212">
        <v>13062.75</v>
      </c>
      <c r="D246" s="212">
        <v>502.33333333333331</v>
      </c>
      <c r="E246" s="212">
        <v>1517.3333333333333</v>
      </c>
      <c r="F246" s="212">
        <v>19.166666666666668</v>
      </c>
      <c r="G246" s="212">
        <v>0</v>
      </c>
      <c r="H246" s="212">
        <v>1138.75</v>
      </c>
      <c r="I246" s="213">
        <v>558.25</v>
      </c>
      <c r="J246" s="212">
        <v>1.6666666666666667</v>
      </c>
      <c r="K246" s="212">
        <v>116.66666666666667</v>
      </c>
      <c r="L246" s="212">
        <v>0</v>
      </c>
      <c r="M246" s="212">
        <v>467.58333333333331</v>
      </c>
      <c r="N246" s="212">
        <v>10.416666666666666</v>
      </c>
      <c r="O246" s="212">
        <v>150.91666666666666</v>
      </c>
      <c r="P246" s="212">
        <v>152.91666666666666</v>
      </c>
      <c r="Q246" s="212">
        <v>8948.0833333333339</v>
      </c>
      <c r="R246" s="212">
        <v>15299.166666666666</v>
      </c>
      <c r="S246" s="212">
        <v>16207.5</v>
      </c>
      <c r="T246" s="212">
        <v>30647.666666666664</v>
      </c>
      <c r="U246" s="214">
        <v>29660.808333333334</v>
      </c>
      <c r="V246" s="214">
        <v>28670.667077082882</v>
      </c>
      <c r="W246" s="212">
        <v>48552.166666666672</v>
      </c>
      <c r="X246" s="212">
        <v>1853.2859440267337</v>
      </c>
      <c r="Y246" s="212">
        <v>1967.8474809052921</v>
      </c>
      <c r="Z246" s="212">
        <v>1397.6805555555557</v>
      </c>
      <c r="AA246" s="212">
        <v>722.96944444444443</v>
      </c>
      <c r="AB246" s="212">
        <v>773.45733606909243</v>
      </c>
      <c r="AC246" s="212">
        <v>539.91430397882061</v>
      </c>
      <c r="AD246" s="215">
        <v>129913.81600000001</v>
      </c>
      <c r="AF246" s="216" t="s">
        <v>96</v>
      </c>
      <c r="AG246" s="212"/>
      <c r="AH246" s="212"/>
      <c r="AI246" s="212"/>
      <c r="AJ246" s="212"/>
      <c r="AK246" s="212"/>
      <c r="AL246" s="212"/>
      <c r="AM246" s="212"/>
      <c r="AN246" s="212"/>
      <c r="AO246" s="212"/>
      <c r="AP246" s="212"/>
      <c r="AQ246" s="212"/>
      <c r="AR246" s="213"/>
      <c r="AS246" s="212"/>
      <c r="AT246" s="212"/>
      <c r="AU246" s="212"/>
      <c r="AV246" s="216" t="s">
        <v>96</v>
      </c>
      <c r="AW246" s="212"/>
      <c r="AX246" s="212"/>
      <c r="AY246" s="212"/>
      <c r="AZ246" s="212"/>
      <c r="BA246" s="212"/>
      <c r="BB246" s="212"/>
      <c r="BC246" s="212"/>
      <c r="BD246" s="212"/>
      <c r="BE246" s="212"/>
      <c r="BF246" s="212"/>
      <c r="BG246" s="212"/>
      <c r="BH246" s="212"/>
      <c r="BI246" s="212"/>
      <c r="BJ246" s="212"/>
      <c r="BK246" s="212"/>
      <c r="BL246" s="212"/>
      <c r="BM246" s="212">
        <v>0</v>
      </c>
      <c r="BO246" s="201">
        <v>0</v>
      </c>
      <c r="BQ246" s="207">
        <v>20</v>
      </c>
      <c r="BR246" s="207">
        <v>4</v>
      </c>
      <c r="BS246" s="207">
        <v>7</v>
      </c>
      <c r="BT246" s="208">
        <v>22.450000000000003</v>
      </c>
      <c r="BU246" s="46" t="s">
        <v>96</v>
      </c>
      <c r="CB246" s="206" t="s">
        <v>96</v>
      </c>
    </row>
    <row r="247" spans="1:80" x14ac:dyDescent="0.25">
      <c r="A247" s="165" t="s">
        <v>97</v>
      </c>
      <c r="B247" s="155">
        <v>3613.1666666666665</v>
      </c>
      <c r="C247" s="155">
        <v>7009</v>
      </c>
      <c r="D247" s="155">
        <v>296.83333333333331</v>
      </c>
      <c r="E247" s="155">
        <v>726.58333333333337</v>
      </c>
      <c r="F247" s="155">
        <v>6.75</v>
      </c>
      <c r="G247" s="155">
        <v>0</v>
      </c>
      <c r="H247" s="155">
        <v>802.83333333333337</v>
      </c>
      <c r="I247" s="166">
        <v>299.75</v>
      </c>
      <c r="J247" s="155">
        <v>1.25</v>
      </c>
      <c r="K247" s="155">
        <v>60.25</v>
      </c>
      <c r="L247" s="155">
        <v>0</v>
      </c>
      <c r="M247" s="155">
        <v>216</v>
      </c>
      <c r="N247" s="155">
        <v>7.75</v>
      </c>
      <c r="O247" s="155">
        <v>99.416666666666671</v>
      </c>
      <c r="P247" s="155">
        <v>79.916666666666671</v>
      </c>
      <c r="Q247" s="155">
        <v>4767.75</v>
      </c>
      <c r="R247" s="155">
        <v>7749</v>
      </c>
      <c r="S247" s="155">
        <v>8777.1666666666661</v>
      </c>
      <c r="T247" s="155">
        <v>15856.5</v>
      </c>
      <c r="U247" s="156">
        <v>15380.591666666665</v>
      </c>
      <c r="V247" s="156">
        <v>14852.29216698904</v>
      </c>
      <c r="W247" s="155">
        <v>25736.25</v>
      </c>
      <c r="X247" s="155">
        <v>927.99384606938941</v>
      </c>
      <c r="Y247" s="155">
        <v>1043.1809997460882</v>
      </c>
      <c r="Z247" s="155">
        <v>936.26666666666677</v>
      </c>
      <c r="AA247" s="155">
        <v>442.46230158730151</v>
      </c>
      <c r="AB247" s="155">
        <v>418.85721925862089</v>
      </c>
      <c r="AC247" s="155">
        <v>254.56831340538426</v>
      </c>
      <c r="AD247" s="157">
        <v>67316.2304</v>
      </c>
      <c r="AF247" s="154" t="s">
        <v>97</v>
      </c>
      <c r="AG247" s="155"/>
      <c r="AH247" s="155"/>
      <c r="AI247" s="155"/>
      <c r="AJ247" s="155"/>
      <c r="AK247" s="155"/>
      <c r="AL247" s="155"/>
      <c r="AM247" s="155"/>
      <c r="AN247" s="155"/>
      <c r="AO247" s="155"/>
      <c r="AP247" s="155"/>
      <c r="AQ247" s="155"/>
      <c r="AR247" s="166"/>
      <c r="AS247" s="155"/>
      <c r="AT247" s="155"/>
      <c r="AU247" s="155"/>
      <c r="AV247" s="154" t="s">
        <v>97</v>
      </c>
      <c r="AW247" s="155"/>
      <c r="AX247" s="155"/>
      <c r="AY247" s="155"/>
      <c r="AZ247" s="155"/>
      <c r="BA247" s="155"/>
      <c r="BB247" s="155"/>
      <c r="BC247" s="155"/>
      <c r="BD247" s="155"/>
      <c r="BE247" s="155"/>
      <c r="BF247" s="155"/>
      <c r="BG247" s="155"/>
      <c r="BH247" s="155"/>
      <c r="BI247" s="155"/>
      <c r="BJ247" s="155"/>
      <c r="BK247" s="155"/>
      <c r="BL247" s="155"/>
      <c r="BM247" s="155">
        <v>0</v>
      </c>
      <c r="BO247" s="201">
        <v>0</v>
      </c>
      <c r="BQ247" s="207">
        <v>20</v>
      </c>
      <c r="BR247" s="207">
        <v>4</v>
      </c>
      <c r="BS247" s="207">
        <v>7</v>
      </c>
      <c r="BT247" s="208">
        <v>22.450000000000003</v>
      </c>
      <c r="BU247" s="46" t="s">
        <v>97</v>
      </c>
      <c r="CB247" s="206" t="s">
        <v>97</v>
      </c>
    </row>
    <row r="248" spans="1:80" x14ac:dyDescent="0.25">
      <c r="A248" s="211">
        <v>422</v>
      </c>
      <c r="B248" s="212">
        <v>8977.3333333333339</v>
      </c>
      <c r="C248" s="212">
        <v>21084.333333333332</v>
      </c>
      <c r="D248" s="212">
        <v>712.58333333333337</v>
      </c>
      <c r="E248" s="212">
        <v>2013.75</v>
      </c>
      <c r="F248" s="212">
        <v>9.1666666666666661</v>
      </c>
      <c r="G248" s="212">
        <v>0</v>
      </c>
      <c r="H248" s="212">
        <v>3919</v>
      </c>
      <c r="I248" s="213">
        <v>704.5</v>
      </c>
      <c r="J248" s="212">
        <v>6.916666666666667</v>
      </c>
      <c r="K248" s="212">
        <v>221.75</v>
      </c>
      <c r="L248" s="212">
        <v>0</v>
      </c>
      <c r="M248" s="212">
        <v>442.58333333333331</v>
      </c>
      <c r="N248" s="212">
        <v>137.58333333333334</v>
      </c>
      <c r="O248" s="212">
        <v>456.16666666666669</v>
      </c>
      <c r="P248" s="212">
        <v>626.16666666666663</v>
      </c>
      <c r="Q248" s="212">
        <v>12815</v>
      </c>
      <c r="R248" s="212">
        <v>25362.333333333332</v>
      </c>
      <c r="S248" s="212">
        <v>22961.083333333332</v>
      </c>
      <c r="T248" s="212">
        <v>49904.583333333328</v>
      </c>
      <c r="U248" s="214">
        <v>48383.25</v>
      </c>
      <c r="V248" s="214">
        <v>46751.406761372586</v>
      </c>
      <c r="W248" s="212">
        <v>77489.166666666657</v>
      </c>
      <c r="X248" s="212">
        <v>3180.6077133297672</v>
      </c>
      <c r="Y248" s="212">
        <v>3139.4344159200514</v>
      </c>
      <c r="Z248" s="212">
        <v>1709.3277777777776</v>
      </c>
      <c r="AA248" s="212">
        <v>686.74087301587315</v>
      </c>
      <c r="AB248" s="212">
        <v>1095.6684198556338</v>
      </c>
      <c r="AC248" s="212">
        <v>1042.4696467370668</v>
      </c>
      <c r="AD248" s="215">
        <v>211862.79569999999</v>
      </c>
      <c r="AF248" s="216">
        <v>422</v>
      </c>
      <c r="AG248" s="212"/>
      <c r="AH248" s="212"/>
      <c r="AI248" s="212"/>
      <c r="AJ248" s="212"/>
      <c r="AK248" s="212"/>
      <c r="AL248" s="212"/>
      <c r="AM248" s="212"/>
      <c r="AN248" s="212"/>
      <c r="AO248" s="212"/>
      <c r="AP248" s="212"/>
      <c r="AQ248" s="212"/>
      <c r="AR248" s="213"/>
      <c r="AS248" s="212"/>
      <c r="AT248" s="212"/>
      <c r="AU248" s="212"/>
      <c r="AV248" s="216">
        <v>422</v>
      </c>
      <c r="AW248" s="212"/>
      <c r="AX248" s="212"/>
      <c r="AY248" s="212"/>
      <c r="AZ248" s="212"/>
      <c r="BA248" s="212"/>
      <c r="BB248" s="212"/>
      <c r="BC248" s="212"/>
      <c r="BD248" s="212"/>
      <c r="BE248" s="212"/>
      <c r="BF248" s="212"/>
      <c r="BG248" s="212"/>
      <c r="BH248" s="212"/>
      <c r="BI248" s="212"/>
      <c r="BJ248" s="212"/>
      <c r="BK248" s="212"/>
      <c r="BL248" s="212"/>
      <c r="BM248" s="212">
        <v>0</v>
      </c>
      <c r="BO248" s="201">
        <v>0</v>
      </c>
      <c r="BQ248" s="207">
        <v>20</v>
      </c>
      <c r="BR248" s="207">
        <v>4</v>
      </c>
      <c r="BS248" s="207">
        <v>7</v>
      </c>
      <c r="BT248" s="208">
        <v>22.450000000000003</v>
      </c>
      <c r="BU248" s="46">
        <v>422</v>
      </c>
      <c r="CB248" s="206">
        <v>422</v>
      </c>
    </row>
    <row r="249" spans="1:80" x14ac:dyDescent="0.25">
      <c r="A249" s="165">
        <v>430</v>
      </c>
      <c r="B249" s="155">
        <v>7947.833333333333</v>
      </c>
      <c r="C249" s="155">
        <v>9422.9166666666661</v>
      </c>
      <c r="D249" s="155">
        <v>160.5</v>
      </c>
      <c r="E249" s="155">
        <v>453.25</v>
      </c>
      <c r="F249" s="155">
        <v>0.66666666666666663</v>
      </c>
      <c r="G249" s="155">
        <v>0</v>
      </c>
      <c r="H249" s="155">
        <v>746.25</v>
      </c>
      <c r="I249" s="166">
        <v>69.75</v>
      </c>
      <c r="J249" s="155">
        <v>0.33333333333333331</v>
      </c>
      <c r="K249" s="155">
        <v>60.583333333333336</v>
      </c>
      <c r="L249" s="155">
        <v>0</v>
      </c>
      <c r="M249" s="155">
        <v>175.08333333333334</v>
      </c>
      <c r="N249" s="155">
        <v>29.75</v>
      </c>
      <c r="O249" s="155">
        <v>147.08333333333334</v>
      </c>
      <c r="P249" s="155">
        <v>242</v>
      </c>
      <c r="Q249" s="155">
        <v>5784.5</v>
      </c>
      <c r="R249" s="155">
        <v>6448.666666666667</v>
      </c>
      <c r="S249" s="155">
        <v>14039.916666666666</v>
      </c>
      <c r="T249" s="155">
        <v>16833.25</v>
      </c>
      <c r="U249" s="156">
        <v>16440.3</v>
      </c>
      <c r="V249" s="156">
        <v>15765.383171573894</v>
      </c>
      <c r="W249" s="155">
        <v>31689.166666666664</v>
      </c>
      <c r="X249" s="155">
        <v>1520.3583954533899</v>
      </c>
      <c r="Y249" s="155">
        <v>1281.423441176222</v>
      </c>
      <c r="Z249" s="155">
        <v>0</v>
      </c>
      <c r="AA249" s="155">
        <v>0</v>
      </c>
      <c r="AB249" s="155">
        <v>673.82879497822296</v>
      </c>
      <c r="AC249" s="155">
        <v>423.26480023758347</v>
      </c>
      <c r="AD249" s="157">
        <v>71552.374100000001</v>
      </c>
      <c r="AF249" s="154">
        <v>430</v>
      </c>
      <c r="AG249" s="155"/>
      <c r="AH249" s="155"/>
      <c r="AI249" s="155"/>
      <c r="AJ249" s="155"/>
      <c r="AK249" s="155"/>
      <c r="AL249" s="155"/>
      <c r="AM249" s="155"/>
      <c r="AN249" s="155"/>
      <c r="AO249" s="155"/>
      <c r="AP249" s="155"/>
      <c r="AQ249" s="155"/>
      <c r="AR249" s="166"/>
      <c r="AS249" s="155"/>
      <c r="AT249" s="155"/>
      <c r="AU249" s="155"/>
      <c r="AV249" s="154">
        <v>430</v>
      </c>
      <c r="AW249" s="155"/>
      <c r="AX249" s="155"/>
      <c r="AY249" s="155"/>
      <c r="AZ249" s="155"/>
      <c r="BA249" s="155"/>
      <c r="BB249" s="155"/>
      <c r="BC249" s="155"/>
      <c r="BD249" s="155"/>
      <c r="BE249" s="155"/>
      <c r="BF249" s="155"/>
      <c r="BG249" s="155"/>
      <c r="BH249" s="155"/>
      <c r="BI249" s="155"/>
      <c r="BJ249" s="155"/>
      <c r="BK249" s="155"/>
      <c r="BL249" s="155"/>
      <c r="BM249" s="155">
        <v>0</v>
      </c>
      <c r="BO249" s="201">
        <v>0</v>
      </c>
      <c r="BQ249" s="207">
        <v>19</v>
      </c>
      <c r="BR249" s="207">
        <v>31</v>
      </c>
      <c r="BS249" s="207">
        <v>31</v>
      </c>
      <c r="BT249" s="208">
        <v>22.450000000000003</v>
      </c>
      <c r="BU249" s="46">
        <v>430</v>
      </c>
      <c r="CB249" s="206">
        <v>430</v>
      </c>
    </row>
    <row r="250" spans="1:80" x14ac:dyDescent="0.25">
      <c r="A250" s="211">
        <v>431</v>
      </c>
      <c r="B250" s="212">
        <v>5852.083333333333</v>
      </c>
      <c r="C250" s="212">
        <v>11476.166666666666</v>
      </c>
      <c r="D250" s="212">
        <v>446.75</v>
      </c>
      <c r="E250" s="212">
        <v>1853.6666666666667</v>
      </c>
      <c r="F250" s="212">
        <v>4.583333333333333</v>
      </c>
      <c r="G250" s="212">
        <v>8.3333333333333329E-2</v>
      </c>
      <c r="H250" s="212">
        <v>1848.25</v>
      </c>
      <c r="I250" s="213">
        <v>432.66666666666669</v>
      </c>
      <c r="J250" s="212">
        <v>1.8333333333333333</v>
      </c>
      <c r="K250" s="212">
        <v>175.83333333333334</v>
      </c>
      <c r="L250" s="212">
        <v>0</v>
      </c>
      <c r="M250" s="212">
        <v>343.16666666666669</v>
      </c>
      <c r="N250" s="212">
        <v>25.583333333333332</v>
      </c>
      <c r="O250" s="212">
        <v>218.16666666666666</v>
      </c>
      <c r="P250" s="212">
        <v>269.33333333333331</v>
      </c>
      <c r="Q250" s="212">
        <v>6491.5</v>
      </c>
      <c r="R250" s="212">
        <v>10425.916666666666</v>
      </c>
      <c r="S250" s="212">
        <v>13008.5</v>
      </c>
      <c r="T250" s="212">
        <v>24576.083333333336</v>
      </c>
      <c r="U250" s="214">
        <v>23329.216666666671</v>
      </c>
      <c r="V250" s="214">
        <v>22423.597808009174</v>
      </c>
      <c r="W250" s="212">
        <v>39865.583333333328</v>
      </c>
      <c r="X250" s="212">
        <v>1568.3847974679784</v>
      </c>
      <c r="Y250" s="212">
        <v>1615.2413433369027</v>
      </c>
      <c r="Z250" s="212">
        <v>1171.5597222222223</v>
      </c>
      <c r="AA250" s="212">
        <v>399.39126984126983</v>
      </c>
      <c r="AB250" s="212">
        <v>620.94321830597585</v>
      </c>
      <c r="AC250" s="212">
        <v>473.72078958100127</v>
      </c>
      <c r="AD250" s="215">
        <v>101728.4808</v>
      </c>
      <c r="AF250" s="216">
        <v>431</v>
      </c>
      <c r="AG250" s="212"/>
      <c r="AH250" s="212"/>
      <c r="AI250" s="212"/>
      <c r="AJ250" s="212"/>
      <c r="AK250" s="212"/>
      <c r="AL250" s="212"/>
      <c r="AM250" s="212"/>
      <c r="AN250" s="212"/>
      <c r="AO250" s="212"/>
      <c r="AP250" s="212"/>
      <c r="AQ250" s="212"/>
      <c r="AR250" s="213"/>
      <c r="AS250" s="212"/>
      <c r="AT250" s="212"/>
      <c r="AU250" s="212"/>
      <c r="AV250" s="216">
        <v>431</v>
      </c>
      <c r="AW250" s="212"/>
      <c r="AX250" s="212"/>
      <c r="AY250" s="212"/>
      <c r="AZ250" s="212"/>
      <c r="BA250" s="212"/>
      <c r="BB250" s="212"/>
      <c r="BC250" s="212"/>
      <c r="BD250" s="212"/>
      <c r="BE250" s="212"/>
      <c r="BF250" s="212"/>
      <c r="BG250" s="212"/>
      <c r="BH250" s="212"/>
      <c r="BI250" s="212"/>
      <c r="BJ250" s="212"/>
      <c r="BK250" s="212"/>
      <c r="BL250" s="212"/>
      <c r="BM250" s="212">
        <v>0</v>
      </c>
      <c r="BO250" s="201">
        <v>0</v>
      </c>
      <c r="BQ250" s="207">
        <v>20</v>
      </c>
      <c r="BR250" s="207">
        <v>4</v>
      </c>
      <c r="BS250" s="207">
        <v>7</v>
      </c>
      <c r="BT250" s="208">
        <v>22.450000000000003</v>
      </c>
      <c r="BU250" s="46">
        <v>431</v>
      </c>
      <c r="CB250" s="206">
        <v>431</v>
      </c>
    </row>
    <row r="251" spans="1:80" x14ac:dyDescent="0.25">
      <c r="A251" s="165">
        <v>432</v>
      </c>
      <c r="B251" s="155">
        <v>6523.416666666667</v>
      </c>
      <c r="C251" s="155">
        <v>12065.416666666666</v>
      </c>
      <c r="D251" s="155">
        <v>497.25</v>
      </c>
      <c r="E251" s="155">
        <v>1476.5833333333333</v>
      </c>
      <c r="F251" s="155">
        <v>3.9166666666666665</v>
      </c>
      <c r="G251" s="155">
        <v>0</v>
      </c>
      <c r="H251" s="155">
        <v>1918.0833333333333</v>
      </c>
      <c r="I251" s="166">
        <v>462.5</v>
      </c>
      <c r="J251" s="155">
        <v>2.0833333333333335</v>
      </c>
      <c r="K251" s="155">
        <v>161.91666666666666</v>
      </c>
      <c r="L251" s="155">
        <v>0</v>
      </c>
      <c r="M251" s="155">
        <v>359.16666666666669</v>
      </c>
      <c r="N251" s="155">
        <v>20.25</v>
      </c>
      <c r="O251" s="155">
        <v>240.75</v>
      </c>
      <c r="P251" s="155">
        <v>288.25</v>
      </c>
      <c r="Q251" s="155">
        <v>7039.083333333333</v>
      </c>
      <c r="R251" s="155">
        <v>10965.333333333334</v>
      </c>
      <c r="S251" s="155">
        <v>14300.5</v>
      </c>
      <c r="T251" s="155">
        <v>25342.916666666664</v>
      </c>
      <c r="U251" s="156">
        <v>24312.841666666664</v>
      </c>
      <c r="V251" s="156">
        <v>23381.242863027437</v>
      </c>
      <c r="W251" s="155">
        <v>42024</v>
      </c>
      <c r="X251" s="155">
        <v>1674.9971952691346</v>
      </c>
      <c r="Y251" s="155">
        <v>1702.4480971788551</v>
      </c>
      <c r="Z251" s="155">
        <v>1197.2888888888888</v>
      </c>
      <c r="AA251" s="155">
        <v>361.7561507936507</v>
      </c>
      <c r="AB251" s="155">
        <v>682.29801801935673</v>
      </c>
      <c r="AC251" s="155">
        <v>496.34958862488895</v>
      </c>
      <c r="AD251" s="157">
        <v>106065.3924</v>
      </c>
      <c r="AF251" s="154">
        <v>432</v>
      </c>
      <c r="AG251" s="155"/>
      <c r="AH251" s="155"/>
      <c r="AI251" s="155"/>
      <c r="AJ251" s="155"/>
      <c r="AK251" s="155"/>
      <c r="AL251" s="155"/>
      <c r="AM251" s="155"/>
      <c r="AN251" s="155"/>
      <c r="AO251" s="155"/>
      <c r="AP251" s="155"/>
      <c r="AQ251" s="155"/>
      <c r="AR251" s="166"/>
      <c r="AS251" s="155"/>
      <c r="AT251" s="155"/>
      <c r="AU251" s="155"/>
      <c r="AV251" s="154">
        <v>432</v>
      </c>
      <c r="AW251" s="155"/>
      <c r="AX251" s="155"/>
      <c r="AY251" s="155"/>
      <c r="AZ251" s="155"/>
      <c r="BA251" s="155"/>
      <c r="BB251" s="155"/>
      <c r="BC251" s="155"/>
      <c r="BD251" s="155"/>
      <c r="BE251" s="155"/>
      <c r="BF251" s="155"/>
      <c r="BG251" s="155"/>
      <c r="BH251" s="155"/>
      <c r="BI251" s="155"/>
      <c r="BJ251" s="155"/>
      <c r="BK251" s="155"/>
      <c r="BL251" s="155"/>
      <c r="BM251" s="155">
        <v>0</v>
      </c>
      <c r="BO251" s="201">
        <v>0</v>
      </c>
      <c r="BQ251" s="207">
        <v>20</v>
      </c>
      <c r="BR251" s="207">
        <v>4</v>
      </c>
      <c r="BS251" s="207">
        <v>7</v>
      </c>
      <c r="BT251" s="208">
        <v>22.450000000000003</v>
      </c>
      <c r="BU251" s="46">
        <v>432</v>
      </c>
      <c r="CB251" s="206">
        <v>432</v>
      </c>
    </row>
    <row r="252" spans="1:80" x14ac:dyDescent="0.25">
      <c r="A252" s="211">
        <v>434</v>
      </c>
      <c r="B252" s="212">
        <v>11984</v>
      </c>
      <c r="C252" s="212">
        <v>24543.416666666668</v>
      </c>
      <c r="D252" s="212">
        <v>1099.3333333333333</v>
      </c>
      <c r="E252" s="212">
        <v>3569</v>
      </c>
      <c r="F252" s="212">
        <v>7.666666666666667</v>
      </c>
      <c r="G252" s="212">
        <v>0</v>
      </c>
      <c r="H252" s="212">
        <v>2963</v>
      </c>
      <c r="I252" s="213">
        <v>781.66666666666663</v>
      </c>
      <c r="J252" s="212">
        <v>2.1666666666666665</v>
      </c>
      <c r="K252" s="212">
        <v>270.75</v>
      </c>
      <c r="L252" s="212">
        <v>0</v>
      </c>
      <c r="M252" s="212">
        <v>580.41666666666663</v>
      </c>
      <c r="N252" s="212">
        <v>27</v>
      </c>
      <c r="O252" s="212">
        <v>496.5</v>
      </c>
      <c r="P252" s="212">
        <v>664.83333333333337</v>
      </c>
      <c r="Q252" s="212">
        <v>15713.083333333334</v>
      </c>
      <c r="R252" s="212">
        <v>27422.166666666668</v>
      </c>
      <c r="S252" s="212">
        <v>29292.916666666668</v>
      </c>
      <c r="T252" s="212">
        <v>57087.416666666672</v>
      </c>
      <c r="U252" s="214">
        <v>54613.599999999999</v>
      </c>
      <c r="V252" s="214">
        <v>52698.464445877209</v>
      </c>
      <c r="W252" s="212">
        <v>90125</v>
      </c>
      <c r="X252" s="212">
        <v>3649.9471253479546</v>
      </c>
      <c r="Y252" s="212">
        <v>3650.9201204034271</v>
      </c>
      <c r="Z252" s="212">
        <v>1805.9888888888888</v>
      </c>
      <c r="AA252" s="212">
        <v>1129.886507936508</v>
      </c>
      <c r="AB252" s="212">
        <v>1397.3936456754536</v>
      </c>
      <c r="AC252" s="212">
        <v>1126.2767398362505</v>
      </c>
      <c r="AD252" s="215">
        <v>238889.56349999999</v>
      </c>
      <c r="AF252" s="216">
        <v>434</v>
      </c>
      <c r="AG252" s="212"/>
      <c r="AH252" s="212"/>
      <c r="AI252" s="212"/>
      <c r="AJ252" s="212"/>
      <c r="AK252" s="212"/>
      <c r="AL252" s="212"/>
      <c r="AM252" s="212"/>
      <c r="AN252" s="212"/>
      <c r="AO252" s="212"/>
      <c r="AP252" s="212"/>
      <c r="AQ252" s="212"/>
      <c r="AR252" s="213"/>
      <c r="AS252" s="212"/>
      <c r="AT252" s="212"/>
      <c r="AU252" s="212"/>
      <c r="AV252" s="216">
        <v>434</v>
      </c>
      <c r="AW252" s="212"/>
      <c r="AX252" s="212"/>
      <c r="AY252" s="212"/>
      <c r="AZ252" s="212"/>
      <c r="BA252" s="212"/>
      <c r="BB252" s="212"/>
      <c r="BC252" s="212"/>
      <c r="BD252" s="212"/>
      <c r="BE252" s="212"/>
      <c r="BF252" s="212"/>
      <c r="BG252" s="212"/>
      <c r="BH252" s="212"/>
      <c r="BI252" s="212"/>
      <c r="BJ252" s="212"/>
      <c r="BK252" s="212"/>
      <c r="BL252" s="212"/>
      <c r="BM252" s="212">
        <v>0</v>
      </c>
      <c r="BO252" s="201">
        <v>0</v>
      </c>
      <c r="BQ252" s="207">
        <v>20</v>
      </c>
      <c r="BR252" s="207">
        <v>4</v>
      </c>
      <c r="BS252" s="207">
        <v>7</v>
      </c>
      <c r="BT252" s="208">
        <v>22.450000000000003</v>
      </c>
      <c r="BU252" s="46">
        <v>434</v>
      </c>
      <c r="CB252" s="206">
        <v>434</v>
      </c>
    </row>
    <row r="253" spans="1:80" x14ac:dyDescent="0.25">
      <c r="A253" s="165">
        <v>489</v>
      </c>
      <c r="B253" s="155">
        <v>43.833333333333336</v>
      </c>
      <c r="C253" s="155">
        <v>78.083333333333329</v>
      </c>
      <c r="D253" s="155">
        <v>0.33333333333333331</v>
      </c>
      <c r="E253" s="155">
        <v>1.25</v>
      </c>
      <c r="F253" s="155">
        <v>0</v>
      </c>
      <c r="G253" s="155">
        <v>0</v>
      </c>
      <c r="H253" s="155">
        <v>10.583333333333334</v>
      </c>
      <c r="I253" s="166">
        <v>2.25</v>
      </c>
      <c r="J253" s="155">
        <v>0</v>
      </c>
      <c r="K253" s="155">
        <v>2.5833333333333335</v>
      </c>
      <c r="L253" s="155">
        <v>0</v>
      </c>
      <c r="M253" s="155">
        <v>1.3333333333333333</v>
      </c>
      <c r="N253" s="155">
        <v>8.3333333333333329E-2</v>
      </c>
      <c r="O253" s="155">
        <v>0.5</v>
      </c>
      <c r="P253" s="155">
        <v>1.5</v>
      </c>
      <c r="Q253" s="155">
        <v>61</v>
      </c>
      <c r="R253" s="155">
        <v>135.66666666666666</v>
      </c>
      <c r="S253" s="155">
        <v>105.66666666666667</v>
      </c>
      <c r="T253" s="155">
        <v>220.49999999999997</v>
      </c>
      <c r="U253" s="156">
        <v>219</v>
      </c>
      <c r="V253" s="156">
        <v>213.4530075220288</v>
      </c>
      <c r="W253" s="155">
        <v>339</v>
      </c>
      <c r="X253" s="155">
        <v>10.746460972919785</v>
      </c>
      <c r="Y253" s="155">
        <v>13.701362783913927</v>
      </c>
      <c r="Z253" s="155">
        <v>11.454166666666666</v>
      </c>
      <c r="AA253" s="155">
        <v>13.184325396825393</v>
      </c>
      <c r="AB253" s="155">
        <v>5.0899537628656617</v>
      </c>
      <c r="AC253" s="155">
        <v>2.8282536050270615</v>
      </c>
      <c r="AD253" s="157">
        <v>965.37720000000002</v>
      </c>
      <c r="AF253" s="154">
        <v>489</v>
      </c>
      <c r="AG253" s="155"/>
      <c r="AH253" s="155"/>
      <c r="AI253" s="155"/>
      <c r="AJ253" s="155"/>
      <c r="AK253" s="155"/>
      <c r="AL253" s="155"/>
      <c r="AM253" s="155"/>
      <c r="AN253" s="155"/>
      <c r="AO253" s="155"/>
      <c r="AP253" s="155"/>
      <c r="AQ253" s="155"/>
      <c r="AR253" s="166"/>
      <c r="AS253" s="155"/>
      <c r="AT253" s="155"/>
      <c r="AU253" s="155"/>
      <c r="AV253" s="154">
        <v>489</v>
      </c>
      <c r="AW253" s="155"/>
      <c r="AX253" s="155"/>
      <c r="AY253" s="155"/>
      <c r="AZ253" s="155"/>
      <c r="BA253" s="155"/>
      <c r="BB253" s="155"/>
      <c r="BC253" s="155"/>
      <c r="BD253" s="155"/>
      <c r="BE253" s="155"/>
      <c r="BF253" s="155"/>
      <c r="BG253" s="155"/>
      <c r="BH253" s="155"/>
      <c r="BI253" s="155"/>
      <c r="BJ253" s="155"/>
      <c r="BK253" s="155"/>
      <c r="BL253" s="155"/>
      <c r="BM253" s="155">
        <v>0</v>
      </c>
      <c r="BO253" s="201">
        <v>0</v>
      </c>
      <c r="BQ253" s="207">
        <v>20</v>
      </c>
      <c r="BR253" s="207">
        <v>4</v>
      </c>
      <c r="BS253" s="207">
        <v>7</v>
      </c>
      <c r="BT253" s="208">
        <v>22.450000000000003</v>
      </c>
      <c r="BU253" s="46">
        <v>489</v>
      </c>
      <c r="CB253" s="206">
        <v>489</v>
      </c>
    </row>
    <row r="254" spans="1:80" x14ac:dyDescent="0.25">
      <c r="A254" s="211">
        <v>499</v>
      </c>
      <c r="B254" s="212">
        <v>3427.25</v>
      </c>
      <c r="C254" s="212">
        <v>9352.8333333333339</v>
      </c>
      <c r="D254" s="212">
        <v>295.66666666666669</v>
      </c>
      <c r="E254" s="212">
        <v>1237.4166666666667</v>
      </c>
      <c r="F254" s="212">
        <v>2.25</v>
      </c>
      <c r="G254" s="212">
        <v>0</v>
      </c>
      <c r="H254" s="212">
        <v>3414.3333333333335</v>
      </c>
      <c r="I254" s="213">
        <v>335.91666666666669</v>
      </c>
      <c r="J254" s="212">
        <v>2.4166666666666665</v>
      </c>
      <c r="K254" s="212">
        <v>164.41666666666666</v>
      </c>
      <c r="L254" s="212">
        <v>0</v>
      </c>
      <c r="M254" s="212">
        <v>162.25</v>
      </c>
      <c r="N254" s="212">
        <v>67.583333333333329</v>
      </c>
      <c r="O254" s="212">
        <v>184.75</v>
      </c>
      <c r="P254" s="212">
        <v>409.5</v>
      </c>
      <c r="Q254" s="212">
        <v>3312.75</v>
      </c>
      <c r="R254" s="212">
        <v>9954.1666666666661</v>
      </c>
      <c r="S254" s="212">
        <v>7220.416666666667</v>
      </c>
      <c r="T254" s="212">
        <v>21352.833333333332</v>
      </c>
      <c r="U254" s="214">
        <v>20405.633333333331</v>
      </c>
      <c r="V254" s="214">
        <v>19636.434416505483</v>
      </c>
      <c r="W254" s="212">
        <v>32323.5</v>
      </c>
      <c r="X254" s="212">
        <v>1393.104143510951</v>
      </c>
      <c r="Y254" s="212">
        <v>1308.3739955927888</v>
      </c>
      <c r="Z254" s="212">
        <v>531.77916666666658</v>
      </c>
      <c r="AA254" s="212">
        <v>168.58492063492062</v>
      </c>
      <c r="AB254" s="212">
        <v>344.25974360307879</v>
      </c>
      <c r="AC254" s="212">
        <v>524.42219995393611</v>
      </c>
      <c r="AD254" s="215">
        <v>89060.855499999991</v>
      </c>
      <c r="AE254" s="106"/>
      <c r="AF254" s="216">
        <v>499</v>
      </c>
      <c r="AG254" s="212"/>
      <c r="AH254" s="212"/>
      <c r="AI254" s="212"/>
      <c r="AJ254" s="212"/>
      <c r="AK254" s="212"/>
      <c r="AL254" s="212"/>
      <c r="AM254" s="212"/>
      <c r="AN254" s="212"/>
      <c r="AO254" s="212"/>
      <c r="AP254" s="212"/>
      <c r="AQ254" s="212"/>
      <c r="AR254" s="213"/>
      <c r="AS254" s="212"/>
      <c r="AT254" s="212"/>
      <c r="AU254" s="212"/>
      <c r="AV254" s="216">
        <v>499</v>
      </c>
      <c r="AW254" s="212"/>
      <c r="AX254" s="212"/>
      <c r="AY254" s="212"/>
      <c r="AZ254" s="212"/>
      <c r="BA254" s="212"/>
      <c r="BB254" s="212"/>
      <c r="BC254" s="212"/>
      <c r="BD254" s="212"/>
      <c r="BE254" s="212"/>
      <c r="BF254" s="212"/>
      <c r="BG254" s="212"/>
      <c r="BH254" s="212"/>
      <c r="BI254" s="212"/>
      <c r="BJ254" s="212"/>
      <c r="BK254" s="212"/>
      <c r="BL254" s="212"/>
      <c r="BM254" s="212">
        <v>0</v>
      </c>
      <c r="BO254" s="201">
        <v>0</v>
      </c>
      <c r="BQ254" s="207">
        <v>20</v>
      </c>
      <c r="BR254" s="207">
        <v>4</v>
      </c>
      <c r="BS254" s="207">
        <v>7</v>
      </c>
      <c r="BT254" s="208">
        <v>22.450000000000003</v>
      </c>
      <c r="BU254" s="46">
        <v>499</v>
      </c>
      <c r="CB254" s="206">
        <v>499</v>
      </c>
    </row>
    <row r="255" spans="1:80" x14ac:dyDescent="0.25">
      <c r="A255" s="165">
        <v>904</v>
      </c>
      <c r="B255" s="155">
        <v>4.25</v>
      </c>
      <c r="C255" s="155">
        <v>15.416666666666666</v>
      </c>
      <c r="D255" s="155">
        <v>0.5</v>
      </c>
      <c r="E255" s="155">
        <v>0.75</v>
      </c>
      <c r="F255" s="155">
        <v>0</v>
      </c>
      <c r="G255" s="155">
        <v>0</v>
      </c>
      <c r="H255" s="155">
        <v>1.5</v>
      </c>
      <c r="I255" s="166">
        <v>0.41666666666666669</v>
      </c>
      <c r="J255" s="155">
        <v>0</v>
      </c>
      <c r="K255" s="155">
        <v>0</v>
      </c>
      <c r="L255" s="155">
        <v>0</v>
      </c>
      <c r="M255" s="155">
        <v>0.16666666666666666</v>
      </c>
      <c r="N255" s="155">
        <v>0</v>
      </c>
      <c r="O255" s="155">
        <v>8.3333333333333329E-2</v>
      </c>
      <c r="P255" s="155">
        <v>0.58333333333333337</v>
      </c>
      <c r="Q255" s="155">
        <v>4.333333333333333</v>
      </c>
      <c r="R255" s="155">
        <v>13.916666666666666</v>
      </c>
      <c r="S255" s="155">
        <v>9.1666666666666661</v>
      </c>
      <c r="T255" s="155">
        <v>30.833333333333329</v>
      </c>
      <c r="U255" s="156">
        <v>30.091666666666669</v>
      </c>
      <c r="V255" s="156">
        <v>28.875260906941751</v>
      </c>
      <c r="W255" s="155">
        <v>41.916666666666664</v>
      </c>
      <c r="X255" s="155">
        <v>11.5</v>
      </c>
      <c r="Y255" s="155">
        <v>1.8056252424448525</v>
      </c>
      <c r="Z255" s="155">
        <v>30.416666666666668</v>
      </c>
      <c r="AA255" s="155">
        <v>0</v>
      </c>
      <c r="AB255" s="155">
        <v>5.376344086021505</v>
      </c>
      <c r="AC255" s="155">
        <v>3.0618279569892475</v>
      </c>
      <c r="AD255" s="157">
        <v>130.929</v>
      </c>
      <c r="AE255" s="106"/>
      <c r="AF255" s="154">
        <v>904</v>
      </c>
      <c r="AG255" s="155"/>
      <c r="AH255" s="155"/>
      <c r="AI255" s="155"/>
      <c r="AJ255" s="155"/>
      <c r="AK255" s="155"/>
      <c r="AL255" s="155"/>
      <c r="AM255" s="155"/>
      <c r="AN255" s="155"/>
      <c r="AO255" s="155"/>
      <c r="AP255" s="155"/>
      <c r="AQ255" s="155"/>
      <c r="AR255" s="166"/>
      <c r="AS255" s="155"/>
      <c r="AT255" s="155"/>
      <c r="AU255" s="155"/>
      <c r="AV255" s="154">
        <v>904</v>
      </c>
      <c r="AW255" s="155"/>
      <c r="AX255" s="155"/>
      <c r="AY255" s="155"/>
      <c r="AZ255" s="155"/>
      <c r="BA255" s="155"/>
      <c r="BB255" s="155"/>
      <c r="BC255" s="155"/>
      <c r="BD255" s="155"/>
      <c r="BE255" s="155"/>
      <c r="BF255" s="155"/>
      <c r="BG255" s="155"/>
      <c r="BH255" s="155"/>
      <c r="BI255" s="155"/>
      <c r="BJ255" s="155"/>
      <c r="BK255" s="155"/>
      <c r="BL255" s="155"/>
      <c r="BM255" s="155">
        <v>0</v>
      </c>
      <c r="BO255" s="201">
        <v>0</v>
      </c>
      <c r="BQ255" s="207">
        <v>31</v>
      </c>
      <c r="BR255" s="207">
        <v>31</v>
      </c>
      <c r="BS255" s="207">
        <v>31</v>
      </c>
      <c r="BT255" s="208">
        <v>22.450000000000003</v>
      </c>
      <c r="BU255" s="46">
        <v>904</v>
      </c>
      <c r="CB255" s="206">
        <v>904</v>
      </c>
    </row>
    <row r="256" spans="1:80" x14ac:dyDescent="0.25">
      <c r="A256" s="146" t="s">
        <v>55</v>
      </c>
      <c r="B256" s="163">
        <v>131245.16666666666</v>
      </c>
      <c r="C256" s="163">
        <v>277699.91666666663</v>
      </c>
      <c r="D256" s="163">
        <v>11109.75</v>
      </c>
      <c r="E256" s="163">
        <v>35745.083333333336</v>
      </c>
      <c r="F256" s="163">
        <v>144.41666666666666</v>
      </c>
      <c r="G256" s="163">
        <v>0.33333333333333331</v>
      </c>
      <c r="H256" s="163">
        <v>61660.666666666679</v>
      </c>
      <c r="I256" s="163">
        <v>10123.083333333332</v>
      </c>
      <c r="J256" s="163">
        <v>48.083333333333343</v>
      </c>
      <c r="K256" s="163">
        <v>3663.9166666666665</v>
      </c>
      <c r="L256" s="163">
        <v>8.3333333333333329E-2</v>
      </c>
      <c r="M256" s="163">
        <v>6834.75</v>
      </c>
      <c r="N256" s="163">
        <v>999.16666666666686</v>
      </c>
      <c r="O256" s="163">
        <v>5543.4999999999991</v>
      </c>
      <c r="P256" s="163">
        <v>8278.9166666666679</v>
      </c>
      <c r="Q256" s="163">
        <v>149735.58333333334</v>
      </c>
      <c r="R256" s="163">
        <v>293650.33333333337</v>
      </c>
      <c r="S256" s="163">
        <v>297634.00000000006</v>
      </c>
      <c r="T256" s="163">
        <v>627064.66666666663</v>
      </c>
      <c r="U256" s="164">
        <v>601478.15833333333</v>
      </c>
      <c r="V256" s="164">
        <v>579617.24901576049</v>
      </c>
      <c r="W256" s="163">
        <v>996482.74999999977</v>
      </c>
      <c r="X256" s="163">
        <v>41066.455051825877</v>
      </c>
      <c r="Y256" s="163">
        <v>40358.398782999117</v>
      </c>
      <c r="Z256" s="163">
        <v>20594.226388888888</v>
      </c>
      <c r="AA256" s="163">
        <v>9244.0640873015855</v>
      </c>
      <c r="AB256" s="163">
        <v>14216.843665675566</v>
      </c>
      <c r="AC256" s="163">
        <v>13424.805693075155</v>
      </c>
      <c r="AD256" s="160">
        <v>2628168.1532000001</v>
      </c>
      <c r="AF256" s="146" t="s">
        <v>55</v>
      </c>
      <c r="AG256" s="163">
        <v>0</v>
      </c>
      <c r="AH256" s="163">
        <v>0</v>
      </c>
      <c r="AI256" s="163">
        <v>0</v>
      </c>
      <c r="AJ256" s="163">
        <v>0</v>
      </c>
      <c r="AK256" s="163">
        <v>0</v>
      </c>
      <c r="AL256" s="163">
        <v>0</v>
      </c>
      <c r="AM256" s="163">
        <v>0</v>
      </c>
      <c r="AN256" s="163">
        <v>0</v>
      </c>
      <c r="AO256" s="163">
        <v>0</v>
      </c>
      <c r="AP256" s="163">
        <v>0</v>
      </c>
      <c r="AQ256" s="163">
        <v>0</v>
      </c>
      <c r="AR256" s="163">
        <v>0</v>
      </c>
      <c r="AS256" s="163">
        <v>0</v>
      </c>
      <c r="AT256" s="163">
        <v>0</v>
      </c>
      <c r="AU256" s="163">
        <v>0</v>
      </c>
      <c r="AV256" s="163">
        <v>7302</v>
      </c>
      <c r="AW256" s="163">
        <v>0</v>
      </c>
      <c r="AX256" s="163">
        <v>0</v>
      </c>
      <c r="AY256" s="163">
        <v>0</v>
      </c>
      <c r="AZ256" s="163">
        <v>0</v>
      </c>
      <c r="BA256" s="163">
        <v>0</v>
      </c>
      <c r="BB256" s="163">
        <v>0</v>
      </c>
      <c r="BC256" s="163">
        <v>0</v>
      </c>
      <c r="BD256" s="163">
        <v>0</v>
      </c>
      <c r="BE256" s="163">
        <v>0</v>
      </c>
      <c r="BF256" s="163">
        <v>0</v>
      </c>
      <c r="BG256" s="163">
        <v>0</v>
      </c>
      <c r="BH256" s="163">
        <v>0</v>
      </c>
      <c r="BI256" s="163">
        <v>0</v>
      </c>
      <c r="BJ256" s="163">
        <v>0</v>
      </c>
      <c r="BK256" s="163">
        <v>0</v>
      </c>
      <c r="BL256" s="163">
        <v>0</v>
      </c>
      <c r="BM256" s="163">
        <v>0</v>
      </c>
      <c r="BO256" s="201">
        <v>0</v>
      </c>
      <c r="BQ256" s="207">
        <v>20</v>
      </c>
      <c r="BR256" s="207">
        <v>4</v>
      </c>
      <c r="BS256" s="207">
        <v>7</v>
      </c>
      <c r="BT256" s="208">
        <v>22.450000000000003</v>
      </c>
      <c r="BU256" s="46" t="s">
        <v>55</v>
      </c>
      <c r="CB256" s="206" t="s">
        <v>55</v>
      </c>
    </row>
    <row r="257" spans="1:80" x14ac:dyDescent="0.25">
      <c r="B257" s="7"/>
      <c r="U257" s="7"/>
      <c r="V257" s="7"/>
      <c r="X257" s="89">
        <v>0</v>
      </c>
      <c r="Y257" s="89">
        <v>0</v>
      </c>
      <c r="Z257" s="89">
        <v>0</v>
      </c>
      <c r="AA257" s="89">
        <v>0</v>
      </c>
      <c r="AB257" s="89">
        <v>0</v>
      </c>
      <c r="AC257" s="89">
        <v>0</v>
      </c>
      <c r="BQ257" s="92"/>
      <c r="BR257" s="92"/>
      <c r="BS257" s="92"/>
    </row>
    <row r="258" spans="1:80" x14ac:dyDescent="0.25">
      <c r="W258" s="93"/>
      <c r="BQ258" s="92"/>
      <c r="BR258" s="92"/>
      <c r="BS258" s="92"/>
    </row>
    <row r="259" spans="1:80" x14ac:dyDescent="0.25">
      <c r="BQ259" s="92"/>
      <c r="BR259" s="92"/>
      <c r="BS259" s="92"/>
    </row>
    <row r="260" spans="1:80" x14ac:dyDescent="0.25">
      <c r="A260" s="121"/>
      <c r="B260" s="121"/>
      <c r="C260" s="121"/>
      <c r="D260" s="121"/>
      <c r="E260" s="121"/>
      <c r="F260" s="118"/>
      <c r="G260" s="118"/>
      <c r="H260" s="118"/>
      <c r="I260" s="119" t="s">
        <v>98</v>
      </c>
      <c r="J260" s="119"/>
      <c r="K260" s="119"/>
      <c r="L260" s="146"/>
      <c r="M260" s="146"/>
      <c r="N260" s="146"/>
      <c r="O260" s="146"/>
      <c r="P260" s="146"/>
      <c r="Q260" s="146"/>
      <c r="R260" s="146"/>
      <c r="S260" s="146"/>
      <c r="T260" s="146"/>
      <c r="U260" s="146"/>
      <c r="V260" s="146"/>
      <c r="W260" s="146"/>
      <c r="X260" s="121"/>
      <c r="Y260" s="121"/>
      <c r="Z260" s="118"/>
      <c r="AA260" s="121"/>
      <c r="AB260" s="121"/>
      <c r="AC260" s="121"/>
      <c r="AD260" s="121"/>
      <c r="AF260" s="291" t="s">
        <v>98</v>
      </c>
      <c r="AG260" s="291"/>
      <c r="AH260" s="291"/>
      <c r="AI260" s="291"/>
      <c r="AJ260" s="291"/>
      <c r="AK260" s="291"/>
      <c r="AL260" s="291"/>
      <c r="AM260" s="291"/>
      <c r="AN260" s="291"/>
      <c r="AO260" s="291"/>
      <c r="AP260" s="291"/>
      <c r="AQ260" s="291"/>
      <c r="AR260" s="291"/>
      <c r="AS260" s="291"/>
      <c r="AT260" s="291"/>
      <c r="AU260" s="291"/>
      <c r="AV260" s="291" t="s">
        <v>98</v>
      </c>
      <c r="AW260" s="291"/>
      <c r="AX260" s="291"/>
      <c r="AY260" s="291"/>
      <c r="AZ260" s="291"/>
      <c r="BA260" s="291"/>
      <c r="BB260" s="291"/>
      <c r="BC260" s="291"/>
      <c r="BD260" s="291"/>
      <c r="BE260" s="291"/>
      <c r="BF260" s="291"/>
      <c r="BG260" s="291"/>
      <c r="BH260" s="291"/>
      <c r="BI260" s="291"/>
      <c r="BJ260" s="291"/>
      <c r="BK260" s="291"/>
      <c r="BL260" s="291"/>
      <c r="BM260" s="291"/>
      <c r="BQ260" s="283" t="s">
        <v>99</v>
      </c>
      <c r="BR260" s="283"/>
      <c r="BS260" s="283"/>
      <c r="BT260" s="283"/>
    </row>
    <row r="261" spans="1:80" x14ac:dyDescent="0.25">
      <c r="A261" s="121"/>
      <c r="B261" s="121"/>
      <c r="C261" s="121"/>
      <c r="D261" s="121"/>
      <c r="E261" s="121"/>
      <c r="F261" s="118"/>
      <c r="G261" s="118"/>
      <c r="H261" s="118"/>
      <c r="I261" s="147" t="s">
        <v>16</v>
      </c>
      <c r="J261" s="147"/>
      <c r="K261" s="147"/>
      <c r="L261" s="146"/>
      <c r="M261" s="146"/>
      <c r="N261" s="146"/>
      <c r="O261" s="146"/>
      <c r="P261" s="146"/>
      <c r="Q261" s="146"/>
      <c r="R261" s="146"/>
      <c r="S261" s="146"/>
      <c r="T261" s="146"/>
      <c r="U261" s="146"/>
      <c r="V261" s="146"/>
      <c r="W261" s="146"/>
      <c r="X261" s="121"/>
      <c r="Y261" s="121"/>
      <c r="Z261" s="118"/>
      <c r="AA261" s="121"/>
      <c r="AB261" s="121"/>
      <c r="AC261" s="121"/>
      <c r="AD261" s="121"/>
      <c r="AF261" s="302" t="s">
        <v>16</v>
      </c>
      <c r="AG261" s="291"/>
      <c r="AH261" s="291"/>
      <c r="AI261" s="291"/>
      <c r="AJ261" s="291"/>
      <c r="AK261" s="291"/>
      <c r="AL261" s="291"/>
      <c r="AM261" s="291"/>
      <c r="AN261" s="291"/>
      <c r="AO261" s="291"/>
      <c r="AP261" s="291"/>
      <c r="AQ261" s="291"/>
      <c r="AR261" s="291"/>
      <c r="AS261" s="291"/>
      <c r="AT261" s="291"/>
      <c r="AU261" s="291"/>
      <c r="AV261" s="291" t="s">
        <v>16</v>
      </c>
      <c r="AW261" s="291"/>
      <c r="AX261" s="291"/>
      <c r="AY261" s="291"/>
      <c r="AZ261" s="291"/>
      <c r="BA261" s="291"/>
      <c r="BB261" s="291"/>
      <c r="BC261" s="291"/>
      <c r="BD261" s="291"/>
      <c r="BE261" s="291"/>
      <c r="BF261" s="291"/>
      <c r="BG261" s="291"/>
      <c r="BH261" s="291"/>
      <c r="BI261" s="291"/>
      <c r="BJ261" s="291"/>
      <c r="BK261" s="291"/>
      <c r="BL261" s="291"/>
      <c r="BM261" s="291"/>
      <c r="BQ261" s="283"/>
      <c r="BR261" s="283"/>
      <c r="BS261" s="283"/>
      <c r="BT261" s="283"/>
    </row>
    <row r="262" spans="1:80" ht="22.5" customHeight="1" x14ac:dyDescent="0.25">
      <c r="A262" s="283" t="s">
        <v>17</v>
      </c>
      <c r="B262" s="292" t="s">
        <v>18</v>
      </c>
      <c r="C262" s="292"/>
      <c r="D262" s="292" t="s">
        <v>19</v>
      </c>
      <c r="E262" s="292"/>
      <c r="F262" s="124" t="s">
        <v>20</v>
      </c>
      <c r="G262" s="124" t="s">
        <v>21</v>
      </c>
      <c r="H262" s="124" t="s">
        <v>22</v>
      </c>
      <c r="I262" s="124" t="s">
        <v>23</v>
      </c>
      <c r="J262" s="124" t="s">
        <v>24</v>
      </c>
      <c r="K262" s="124" t="s">
        <v>25</v>
      </c>
      <c r="L262" s="125" t="s">
        <v>26</v>
      </c>
      <c r="M262" s="125" t="s">
        <v>27</v>
      </c>
      <c r="N262" s="125" t="s">
        <v>28</v>
      </c>
      <c r="O262" s="293" t="s">
        <v>29</v>
      </c>
      <c r="P262" s="293"/>
      <c r="Q262" s="292" t="s">
        <v>30</v>
      </c>
      <c r="R262" s="292"/>
      <c r="S262" s="294" t="s">
        <v>31</v>
      </c>
      <c r="T262" s="294"/>
      <c r="U262" s="294"/>
      <c r="V262" s="294"/>
      <c r="W262" s="294"/>
      <c r="X262" s="294" t="s">
        <v>32</v>
      </c>
      <c r="Y262" s="294"/>
      <c r="Z262" s="294"/>
      <c r="AA262" s="294"/>
      <c r="AB262" s="294"/>
      <c r="AC262" s="294"/>
      <c r="AD262" s="295" t="s">
        <v>33</v>
      </c>
      <c r="AF262" s="283" t="s">
        <v>17</v>
      </c>
      <c r="AG262" s="196">
        <v>1</v>
      </c>
      <c r="AH262" s="196">
        <v>2</v>
      </c>
      <c r="AI262" s="196">
        <v>3</v>
      </c>
      <c r="AJ262" s="196">
        <v>4</v>
      </c>
      <c r="AK262" s="196">
        <v>5</v>
      </c>
      <c r="AL262" s="196">
        <v>6</v>
      </c>
      <c r="AM262" s="196">
        <v>7</v>
      </c>
      <c r="AN262" s="196">
        <v>8</v>
      </c>
      <c r="AO262" s="196">
        <v>9</v>
      </c>
      <c r="AP262" s="196">
        <v>10</v>
      </c>
      <c r="AQ262" s="196">
        <v>11</v>
      </c>
      <c r="AR262" s="196">
        <v>12</v>
      </c>
      <c r="AS262" s="196">
        <v>13</v>
      </c>
      <c r="AT262" s="196">
        <v>14</v>
      </c>
      <c r="AU262" s="196">
        <v>15</v>
      </c>
      <c r="AV262" s="283" t="s">
        <v>17</v>
      </c>
      <c r="AW262" s="196">
        <v>16</v>
      </c>
      <c r="AX262" s="196">
        <v>17</v>
      </c>
      <c r="AY262" s="196">
        <v>18</v>
      </c>
      <c r="AZ262" s="196">
        <v>19</v>
      </c>
      <c r="BA262" s="196">
        <v>20</v>
      </c>
      <c r="BB262" s="196">
        <v>21</v>
      </c>
      <c r="BC262" s="196">
        <v>22</v>
      </c>
      <c r="BD262" s="196">
        <v>23</v>
      </c>
      <c r="BE262" s="196">
        <v>24</v>
      </c>
      <c r="BF262" s="196">
        <v>25</v>
      </c>
      <c r="BG262" s="196">
        <v>26</v>
      </c>
      <c r="BH262" s="196">
        <v>27</v>
      </c>
      <c r="BI262" s="196">
        <v>28</v>
      </c>
      <c r="BJ262" s="196">
        <v>29</v>
      </c>
      <c r="BK262" s="196">
        <v>30</v>
      </c>
      <c r="BL262" s="196">
        <v>31</v>
      </c>
      <c r="BM262" s="283" t="s">
        <v>34</v>
      </c>
      <c r="BQ262" s="283"/>
      <c r="BR262" s="283"/>
      <c r="BS262" s="283"/>
      <c r="BT262" s="283"/>
      <c r="CB262" s="206" t="s">
        <v>17</v>
      </c>
    </row>
    <row r="263" spans="1:80" ht="22.5" customHeight="1" x14ac:dyDescent="0.25">
      <c r="A263" s="283"/>
      <c r="B263" s="126" t="s">
        <v>35</v>
      </c>
      <c r="C263" s="124" t="s">
        <v>36</v>
      </c>
      <c r="D263" s="126" t="s">
        <v>35</v>
      </c>
      <c r="E263" s="124" t="s">
        <v>36</v>
      </c>
      <c r="F263" s="124" t="s">
        <v>36</v>
      </c>
      <c r="G263" s="124" t="s">
        <v>36</v>
      </c>
      <c r="H263" s="124" t="s">
        <v>36</v>
      </c>
      <c r="I263" s="124" t="s">
        <v>36</v>
      </c>
      <c r="J263" s="124" t="s">
        <v>36</v>
      </c>
      <c r="K263" s="124" t="s">
        <v>36</v>
      </c>
      <c r="L263" s="125" t="s">
        <v>36</v>
      </c>
      <c r="M263" s="125" t="s">
        <v>36</v>
      </c>
      <c r="N263" s="125" t="s">
        <v>36</v>
      </c>
      <c r="O263" s="126" t="s">
        <v>35</v>
      </c>
      <c r="P263" s="124" t="s">
        <v>36</v>
      </c>
      <c r="Q263" s="126" t="s">
        <v>35</v>
      </c>
      <c r="R263" s="124" t="s">
        <v>36</v>
      </c>
      <c r="S263" s="124" t="s">
        <v>10</v>
      </c>
      <c r="T263" s="125" t="s">
        <v>37</v>
      </c>
      <c r="U263" s="127" t="s">
        <v>38</v>
      </c>
      <c r="V263" s="127" t="s">
        <v>39</v>
      </c>
      <c r="W263" s="128" t="s">
        <v>40</v>
      </c>
      <c r="X263" s="124" t="s">
        <v>41</v>
      </c>
      <c r="Y263" s="125" t="s">
        <v>42</v>
      </c>
      <c r="Z263" s="124" t="s">
        <v>43</v>
      </c>
      <c r="AA263" s="124" t="s">
        <v>44</v>
      </c>
      <c r="AB263" s="124" t="s">
        <v>10</v>
      </c>
      <c r="AC263" s="124" t="s">
        <v>45</v>
      </c>
      <c r="AD263" s="293"/>
      <c r="AF263" s="283"/>
      <c r="AG263" s="124"/>
      <c r="AH263" s="124"/>
      <c r="AI263" s="124"/>
      <c r="AJ263" s="124"/>
      <c r="AK263" s="124"/>
      <c r="AL263" s="124"/>
      <c r="AM263" s="124"/>
      <c r="AN263" s="124"/>
      <c r="AO263" s="124"/>
      <c r="AP263" s="124"/>
      <c r="AQ263" s="124"/>
      <c r="AR263" s="124"/>
      <c r="AS263" s="124"/>
      <c r="AT263" s="124"/>
      <c r="AU263" s="124"/>
      <c r="AV263" s="283"/>
      <c r="AW263" s="124"/>
      <c r="AX263" s="124"/>
      <c r="AY263" s="124"/>
      <c r="AZ263" s="124"/>
      <c r="BA263" s="124"/>
      <c r="BB263" s="124"/>
      <c r="BC263" s="124"/>
      <c r="BD263" s="124"/>
      <c r="BE263" s="124"/>
      <c r="BF263" s="124"/>
      <c r="BG263" s="124"/>
      <c r="BH263" s="124"/>
      <c r="BI263" s="124"/>
      <c r="BJ263" s="124"/>
      <c r="BK263" s="124"/>
      <c r="BL263" s="124"/>
      <c r="BM263" s="283"/>
      <c r="BQ263" s="197" t="s">
        <v>46</v>
      </c>
      <c r="BR263" s="197" t="s">
        <v>47</v>
      </c>
      <c r="BS263" s="197" t="s">
        <v>48</v>
      </c>
      <c r="BT263" s="197" t="s">
        <v>49</v>
      </c>
    </row>
    <row r="264" spans="1:80" x14ac:dyDescent="0.25">
      <c r="A264" s="161" t="s">
        <v>100</v>
      </c>
      <c r="B264" s="108">
        <v>14799.916666666666</v>
      </c>
      <c r="C264" s="108">
        <v>30605.166666666668</v>
      </c>
      <c r="D264" s="108">
        <v>1195.75</v>
      </c>
      <c r="E264" s="108">
        <v>3585.5</v>
      </c>
      <c r="F264" s="108">
        <v>27</v>
      </c>
      <c r="G264" s="108">
        <v>1</v>
      </c>
      <c r="H264" s="108">
        <v>7642.083333333333</v>
      </c>
      <c r="I264" s="108">
        <v>1485.1666666666667</v>
      </c>
      <c r="J264" s="108">
        <v>28.5</v>
      </c>
      <c r="K264" s="108">
        <v>829.16666666666663</v>
      </c>
      <c r="L264" s="108">
        <v>0</v>
      </c>
      <c r="M264" s="108">
        <v>1617.0833333333333</v>
      </c>
      <c r="N264" s="108">
        <v>113.25</v>
      </c>
      <c r="O264" s="108">
        <v>439.41666666666669</v>
      </c>
      <c r="P264" s="108">
        <v>910.25</v>
      </c>
      <c r="Q264" s="108">
        <v>17507.75</v>
      </c>
      <c r="R264" s="108">
        <v>36737.75</v>
      </c>
      <c r="S264" s="168">
        <v>33942.833333333336</v>
      </c>
      <c r="T264" s="108">
        <v>74453.666666666672</v>
      </c>
      <c r="U264" s="162">
        <v>71847.241666666669</v>
      </c>
      <c r="V264" s="162">
        <v>69460.655331542366</v>
      </c>
      <c r="W264" s="108">
        <v>117524.75</v>
      </c>
      <c r="X264" s="141">
        <v>4429.65202354536</v>
      </c>
      <c r="Y264" s="142">
        <v>4759.2713406889461</v>
      </c>
      <c r="Z264" s="142">
        <v>3373.5833333333335</v>
      </c>
      <c r="AA264" s="142">
        <v>1963.7454365079366</v>
      </c>
      <c r="AB264" s="142">
        <v>1618.71056263848</v>
      </c>
      <c r="AC264" s="142">
        <v>1405.47073045344</v>
      </c>
      <c r="AD264" s="148">
        <v>314745.45059999998</v>
      </c>
      <c r="AF264" s="161" t="s">
        <v>100</v>
      </c>
      <c r="AG264" s="108"/>
      <c r="AH264" s="108"/>
      <c r="AI264" s="108"/>
      <c r="AJ264" s="108"/>
      <c r="AK264" s="108"/>
      <c r="AL264" s="108"/>
      <c r="AM264" s="108"/>
      <c r="AN264" s="108"/>
      <c r="AO264" s="108"/>
      <c r="AP264" s="108"/>
      <c r="AQ264" s="108"/>
      <c r="AR264" s="108"/>
      <c r="AS264" s="108"/>
      <c r="AT264" s="108"/>
      <c r="AU264" s="108"/>
      <c r="AV264" s="161" t="s">
        <v>100</v>
      </c>
      <c r="AW264" s="108"/>
      <c r="AX264" s="108"/>
      <c r="AY264" s="108"/>
      <c r="AZ264" s="108"/>
      <c r="BA264" s="108"/>
      <c r="BB264" s="108"/>
      <c r="BC264" s="108"/>
      <c r="BD264" s="108"/>
      <c r="BE264" s="108"/>
      <c r="BF264" s="108"/>
      <c r="BG264" s="108"/>
      <c r="BH264" s="108"/>
      <c r="BI264" s="108"/>
      <c r="BJ264" s="108"/>
      <c r="BK264" s="108"/>
      <c r="BL264" s="108"/>
      <c r="BM264" s="108">
        <v>0</v>
      </c>
      <c r="BO264" s="201">
        <v>0</v>
      </c>
      <c r="BQ264" s="198">
        <v>20</v>
      </c>
      <c r="BR264" s="198">
        <v>4</v>
      </c>
      <c r="BS264" s="198">
        <v>7</v>
      </c>
      <c r="BT264" s="199">
        <v>22.450000000000003</v>
      </c>
      <c r="CB264" s="206" t="s">
        <v>100</v>
      </c>
    </row>
    <row r="265" spans="1:80" x14ac:dyDescent="0.25">
      <c r="A265" s="169" t="s">
        <v>101</v>
      </c>
      <c r="B265" s="109">
        <v>29.75</v>
      </c>
      <c r="C265" s="109">
        <v>57.25</v>
      </c>
      <c r="D265" s="109">
        <v>1.9166666666666667</v>
      </c>
      <c r="E265" s="109">
        <v>5</v>
      </c>
      <c r="F265" s="109">
        <v>0.25</v>
      </c>
      <c r="G265" s="109">
        <v>0</v>
      </c>
      <c r="H265" s="109">
        <v>15.666666666666666</v>
      </c>
      <c r="I265" s="109">
        <v>4.416666666666667</v>
      </c>
      <c r="J265" s="109">
        <v>0</v>
      </c>
      <c r="K265" s="109">
        <v>0.16666666666666666</v>
      </c>
      <c r="L265" s="109">
        <v>0</v>
      </c>
      <c r="M265" s="109">
        <v>3.5833333333333335</v>
      </c>
      <c r="N265" s="109">
        <v>0.16666666666666666</v>
      </c>
      <c r="O265" s="109">
        <v>0.83333333333333337</v>
      </c>
      <c r="P265" s="109">
        <v>2.3333333333333335</v>
      </c>
      <c r="Q265" s="109">
        <v>30</v>
      </c>
      <c r="R265" s="109">
        <v>70.25</v>
      </c>
      <c r="S265" s="109">
        <v>62.5</v>
      </c>
      <c r="T265" s="109">
        <v>139</v>
      </c>
      <c r="U265" s="170">
        <v>134.83333333333334</v>
      </c>
      <c r="V265" s="170">
        <v>130.34942674976719</v>
      </c>
      <c r="W265" s="109">
        <v>221.58333333333334</v>
      </c>
      <c r="X265" s="109">
        <v>89.958333333333329</v>
      </c>
      <c r="Y265" s="109">
        <v>9.2526975450125875</v>
      </c>
      <c r="Z265" s="109">
        <v>59.666666666666664</v>
      </c>
      <c r="AA265" s="109">
        <v>0</v>
      </c>
      <c r="AB265" s="109">
        <v>26.162634408602148</v>
      </c>
      <c r="AC265" s="109">
        <v>31.897849462365592</v>
      </c>
      <c r="AD265" s="171">
        <v>590.79999999999995</v>
      </c>
      <c r="AE265" s="106"/>
      <c r="AF265" s="169" t="s">
        <v>101</v>
      </c>
      <c r="AG265" s="109"/>
      <c r="AH265" s="109"/>
      <c r="AI265" s="109"/>
      <c r="AJ265" s="109"/>
      <c r="AK265" s="109"/>
      <c r="AL265" s="109"/>
      <c r="AM265" s="109"/>
      <c r="AN265" s="109"/>
      <c r="AO265" s="109"/>
      <c r="AP265" s="109"/>
      <c r="AQ265" s="109"/>
      <c r="AR265" s="109"/>
      <c r="AS265" s="109"/>
      <c r="AT265" s="109"/>
      <c r="AU265" s="109"/>
      <c r="AV265" s="169" t="s">
        <v>101</v>
      </c>
      <c r="AW265" s="109"/>
      <c r="AX265" s="109"/>
      <c r="AY265" s="109"/>
      <c r="AZ265" s="109"/>
      <c r="BA265" s="109"/>
      <c r="BB265" s="109"/>
      <c r="BC265" s="109"/>
      <c r="BD265" s="109"/>
      <c r="BE265" s="109"/>
      <c r="BF265" s="109"/>
      <c r="BG265" s="109"/>
      <c r="BH265" s="109"/>
      <c r="BI265" s="109"/>
      <c r="BJ265" s="109"/>
      <c r="BK265" s="109"/>
      <c r="BL265" s="109"/>
      <c r="BM265" s="109">
        <v>0</v>
      </c>
      <c r="BO265" s="201">
        <v>0</v>
      </c>
      <c r="BQ265" s="198">
        <v>1</v>
      </c>
      <c r="BR265" s="198">
        <v>31</v>
      </c>
      <c r="BS265" s="198">
        <v>31</v>
      </c>
      <c r="BT265" s="199">
        <v>22.450000000000003</v>
      </c>
      <c r="CB265" s="206" t="s">
        <v>101</v>
      </c>
    </row>
    <row r="266" spans="1:80" x14ac:dyDescent="0.25">
      <c r="A266" s="161">
        <v>221</v>
      </c>
      <c r="B266" s="108">
        <v>14378.583333333334</v>
      </c>
      <c r="C266" s="108">
        <v>28379</v>
      </c>
      <c r="D266" s="108">
        <v>1196.1666666666667</v>
      </c>
      <c r="E266" s="108">
        <v>2962.5833333333335</v>
      </c>
      <c r="F266" s="108">
        <v>13.583333333333334</v>
      </c>
      <c r="G266" s="108">
        <v>8.3333333333333329E-2</v>
      </c>
      <c r="H266" s="108">
        <v>6824.75</v>
      </c>
      <c r="I266" s="108">
        <v>884.58333333333337</v>
      </c>
      <c r="J266" s="108">
        <v>6.416666666666667</v>
      </c>
      <c r="K266" s="108">
        <v>366</v>
      </c>
      <c r="L266" s="108">
        <v>0</v>
      </c>
      <c r="M266" s="108">
        <v>638.33333333333337</v>
      </c>
      <c r="N266" s="108">
        <v>93.916666666666671</v>
      </c>
      <c r="O266" s="108">
        <v>1098.1666666666667</v>
      </c>
      <c r="P266" s="108">
        <v>1862.4166666666667</v>
      </c>
      <c r="Q266" s="108">
        <v>15713.916666666666</v>
      </c>
      <c r="R266" s="108">
        <v>30727.166666666668</v>
      </c>
      <c r="S266" s="168">
        <v>32386.833333333332</v>
      </c>
      <c r="T266" s="108">
        <v>65049.416666666672</v>
      </c>
      <c r="U266" s="162">
        <v>62340.658333333326</v>
      </c>
      <c r="V266" s="162">
        <v>60099.5300218497</v>
      </c>
      <c r="W266" s="108">
        <v>105145.66666666667</v>
      </c>
      <c r="X266" s="141">
        <v>4262.5264298757438</v>
      </c>
      <c r="Y266" s="142">
        <v>4260.9581376293836</v>
      </c>
      <c r="Z266" s="142">
        <v>2350.3833333333332</v>
      </c>
      <c r="AA266" s="142">
        <v>1131.401388888889</v>
      </c>
      <c r="AB266" s="142">
        <v>1546.2324387219696</v>
      </c>
      <c r="AC266" s="142">
        <v>1358.1469955768871</v>
      </c>
      <c r="AD266" s="148">
        <v>272511.45180000004</v>
      </c>
      <c r="AE266" s="106"/>
      <c r="AF266" s="229">
        <v>221</v>
      </c>
      <c r="AG266" s="230"/>
      <c r="AH266" s="230"/>
      <c r="AI266" s="230"/>
      <c r="AJ266" s="230"/>
      <c r="AK266" s="230"/>
      <c r="AL266" s="230"/>
      <c r="AM266" s="230"/>
      <c r="AN266" s="230"/>
      <c r="AO266" s="230"/>
      <c r="AP266" s="230"/>
      <c r="AQ266" s="230"/>
      <c r="AR266" s="230"/>
      <c r="AS266" s="230"/>
      <c r="AT266" s="230"/>
      <c r="AU266" s="230"/>
      <c r="AV266" s="229">
        <v>221</v>
      </c>
      <c r="AW266" s="230"/>
      <c r="AX266" s="230"/>
      <c r="AY266" s="230"/>
      <c r="AZ266" s="230"/>
      <c r="BA266" s="230"/>
      <c r="BB266" s="230"/>
      <c r="BC266" s="230"/>
      <c r="BD266" s="230"/>
      <c r="BE266" s="230"/>
      <c r="BF266" s="230"/>
      <c r="BG266" s="230"/>
      <c r="BH266" s="230"/>
      <c r="BI266" s="230"/>
      <c r="BJ266" s="230"/>
      <c r="BK266" s="230"/>
      <c r="BL266" s="230"/>
      <c r="BM266" s="230">
        <v>0</v>
      </c>
      <c r="BO266" s="201">
        <v>0</v>
      </c>
      <c r="BQ266" s="198">
        <v>20</v>
      </c>
      <c r="BR266" s="198">
        <v>4</v>
      </c>
      <c r="BS266" s="198">
        <v>7</v>
      </c>
      <c r="BT266" s="199">
        <v>22.450000000000003</v>
      </c>
      <c r="CB266" s="206">
        <v>221</v>
      </c>
    </row>
    <row r="267" spans="1:80" x14ac:dyDescent="0.25">
      <c r="A267" s="169" t="s">
        <v>102</v>
      </c>
      <c r="B267" s="109">
        <v>139.5</v>
      </c>
      <c r="C267" s="109">
        <v>255.83333333333334</v>
      </c>
      <c r="D267" s="109">
        <v>11.75</v>
      </c>
      <c r="E267" s="109">
        <v>34.75</v>
      </c>
      <c r="F267" s="109">
        <v>0.16666666666666666</v>
      </c>
      <c r="G267" s="109">
        <v>0</v>
      </c>
      <c r="H267" s="109">
        <v>65.666666666666671</v>
      </c>
      <c r="I267" s="109">
        <v>10.416666666666666</v>
      </c>
      <c r="J267" s="109">
        <v>8.3333333333333329E-2</v>
      </c>
      <c r="K267" s="109">
        <v>0.91666666666666663</v>
      </c>
      <c r="L267" s="109">
        <v>0</v>
      </c>
      <c r="M267" s="109">
        <v>5.833333333333333</v>
      </c>
      <c r="N267" s="109">
        <v>2.25</v>
      </c>
      <c r="O267" s="109">
        <v>11.833333333333334</v>
      </c>
      <c r="P267" s="109">
        <v>22.333333333333332</v>
      </c>
      <c r="Q267" s="109">
        <v>140.08333333333334</v>
      </c>
      <c r="R267" s="109">
        <v>280.33333333333331</v>
      </c>
      <c r="S267" s="109">
        <v>303.16666666666669</v>
      </c>
      <c r="T267" s="109">
        <v>602.5</v>
      </c>
      <c r="U267" s="170">
        <v>570.48333333333335</v>
      </c>
      <c r="V267" s="170">
        <v>549.36607421735084</v>
      </c>
      <c r="W267" s="109">
        <v>981.75000000000023</v>
      </c>
      <c r="X267" s="109">
        <v>142.66666666666666</v>
      </c>
      <c r="Y267" s="109">
        <v>38.709788134151772</v>
      </c>
      <c r="Z267" s="109">
        <v>57.916666666666664</v>
      </c>
      <c r="AA267" s="109">
        <v>27.833333333333332</v>
      </c>
      <c r="AB267" s="109">
        <v>49.064814814814817</v>
      </c>
      <c r="AC267" s="109">
        <v>46.800925925925924</v>
      </c>
      <c r="AD267" s="171">
        <v>2493.4552000000003</v>
      </c>
      <c r="AE267" s="106"/>
      <c r="AF267" s="169" t="s">
        <v>102</v>
      </c>
      <c r="AG267" s="109"/>
      <c r="AH267" s="109"/>
      <c r="AI267" s="109"/>
      <c r="AJ267" s="109"/>
      <c r="AK267" s="109"/>
      <c r="AL267" s="109"/>
      <c r="AM267" s="109"/>
      <c r="AN267" s="109"/>
      <c r="AO267" s="109"/>
      <c r="AP267" s="109"/>
      <c r="AQ267" s="109"/>
      <c r="AR267" s="109"/>
      <c r="AS267" s="109"/>
      <c r="AT267" s="109"/>
      <c r="AU267" s="109"/>
      <c r="AV267" s="169" t="s">
        <v>102</v>
      </c>
      <c r="AW267" s="109"/>
      <c r="AX267" s="109"/>
      <c r="AY267" s="109"/>
      <c r="AZ267" s="109"/>
      <c r="BA267" s="109"/>
      <c r="BB267" s="109"/>
      <c r="BC267" s="109"/>
      <c r="BD267" s="109"/>
      <c r="BE267" s="109"/>
      <c r="BF267" s="109"/>
      <c r="BG267" s="109"/>
      <c r="BH267" s="109"/>
      <c r="BI267" s="109"/>
      <c r="BJ267" s="109"/>
      <c r="BK267" s="109"/>
      <c r="BL267" s="109"/>
      <c r="BM267" s="109">
        <v>0</v>
      </c>
      <c r="BO267" s="201">
        <v>0</v>
      </c>
      <c r="BQ267" s="198">
        <v>1</v>
      </c>
      <c r="BR267" s="198">
        <v>31</v>
      </c>
      <c r="BS267" s="198">
        <v>31</v>
      </c>
      <c r="BT267" s="199">
        <v>22.450000000000003</v>
      </c>
      <c r="CB267" s="206" t="s">
        <v>102</v>
      </c>
    </row>
    <row r="268" spans="1:80" x14ac:dyDescent="0.25">
      <c r="A268" s="161">
        <v>222</v>
      </c>
      <c r="B268" s="108">
        <v>11459.666666666666</v>
      </c>
      <c r="C268" s="108">
        <v>23372.083333333332</v>
      </c>
      <c r="D268" s="108">
        <v>988.41666666666663</v>
      </c>
      <c r="E268" s="108">
        <v>2756</v>
      </c>
      <c r="F268" s="108">
        <v>7.916666666666667</v>
      </c>
      <c r="G268" s="108">
        <v>0.16666666666666666</v>
      </c>
      <c r="H268" s="108">
        <v>5432.916666666667</v>
      </c>
      <c r="I268" s="108">
        <v>915.25</v>
      </c>
      <c r="J268" s="108">
        <v>3.9166666666666665</v>
      </c>
      <c r="K268" s="108">
        <v>303.5</v>
      </c>
      <c r="L268" s="108">
        <v>0</v>
      </c>
      <c r="M268" s="108">
        <v>460</v>
      </c>
      <c r="N268" s="108">
        <v>70.5</v>
      </c>
      <c r="O268" s="108">
        <v>764.16666666666663</v>
      </c>
      <c r="P268" s="108">
        <v>1450.6666666666667</v>
      </c>
      <c r="Q268" s="108">
        <v>13441</v>
      </c>
      <c r="R268" s="108">
        <v>26857.666666666668</v>
      </c>
      <c r="S268" s="168">
        <v>26653.25</v>
      </c>
      <c r="T268" s="108">
        <v>55282.25</v>
      </c>
      <c r="U268" s="162">
        <v>52903.316666666658</v>
      </c>
      <c r="V268" s="162">
        <v>51052.565744107742</v>
      </c>
      <c r="W268" s="108">
        <v>88283.833333333314</v>
      </c>
      <c r="X268" s="141">
        <v>3548.2958030369077</v>
      </c>
      <c r="Y268" s="142">
        <v>3576.2363816300681</v>
      </c>
      <c r="Z268" s="142">
        <v>1987.5680555555557</v>
      </c>
      <c r="AA268" s="142">
        <v>1034.179365079365</v>
      </c>
      <c r="AB268" s="142">
        <v>1270.6355846797494</v>
      </c>
      <c r="AC268" s="142">
        <v>1138.8301091785793</v>
      </c>
      <c r="AD268" s="148">
        <v>231432.51309999998</v>
      </c>
      <c r="AF268" s="229">
        <v>222</v>
      </c>
      <c r="AG268" s="230"/>
      <c r="AH268" s="230"/>
      <c r="AI268" s="230"/>
      <c r="AJ268" s="230"/>
      <c r="AK268" s="230"/>
      <c r="AL268" s="230"/>
      <c r="AM268" s="230"/>
      <c r="AN268" s="230"/>
      <c r="AO268" s="230"/>
      <c r="AP268" s="230"/>
      <c r="AQ268" s="230"/>
      <c r="AR268" s="230"/>
      <c r="AS268" s="230"/>
      <c r="AT268" s="230"/>
      <c r="AU268" s="230"/>
      <c r="AV268" s="229">
        <v>222</v>
      </c>
      <c r="AW268" s="230"/>
      <c r="AX268" s="230"/>
      <c r="AY268" s="230"/>
      <c r="AZ268" s="230"/>
      <c r="BA268" s="230"/>
      <c r="BB268" s="230"/>
      <c r="BC268" s="230"/>
      <c r="BD268" s="230"/>
      <c r="BE268" s="230"/>
      <c r="BF268" s="230"/>
      <c r="BG268" s="230"/>
      <c r="BH268" s="230"/>
      <c r="BI268" s="230"/>
      <c r="BJ268" s="230"/>
      <c r="BK268" s="230"/>
      <c r="BL268" s="230"/>
      <c r="BM268" s="230">
        <v>0</v>
      </c>
      <c r="BO268" s="201">
        <v>0</v>
      </c>
      <c r="BQ268" s="198">
        <v>20</v>
      </c>
      <c r="BR268" s="198">
        <v>4</v>
      </c>
      <c r="BS268" s="198">
        <v>7</v>
      </c>
      <c r="BT268" s="199">
        <v>22.450000000000003</v>
      </c>
      <c r="CB268" s="206">
        <v>222</v>
      </c>
    </row>
    <row r="269" spans="1:80" x14ac:dyDescent="0.25">
      <c r="A269" s="169">
        <v>223</v>
      </c>
      <c r="B269" s="109">
        <v>11056.583333333334</v>
      </c>
      <c r="C269" s="109">
        <v>23549.75</v>
      </c>
      <c r="D269" s="109">
        <v>728.25</v>
      </c>
      <c r="E269" s="109">
        <v>2173.5</v>
      </c>
      <c r="F269" s="109">
        <v>13.833333333333334</v>
      </c>
      <c r="G269" s="109">
        <v>0</v>
      </c>
      <c r="H269" s="109">
        <v>3479.5833333333335</v>
      </c>
      <c r="I269" s="109">
        <v>861.58333333333337</v>
      </c>
      <c r="J269" s="109">
        <v>5.333333333333333</v>
      </c>
      <c r="K269" s="109">
        <v>325.25</v>
      </c>
      <c r="L269" s="109">
        <v>0</v>
      </c>
      <c r="M269" s="109">
        <v>409.16666666666669</v>
      </c>
      <c r="N269" s="109">
        <v>69.583333333333329</v>
      </c>
      <c r="O269" s="109">
        <v>618.16666666666663</v>
      </c>
      <c r="P269" s="109">
        <v>1294.3333333333333</v>
      </c>
      <c r="Q269" s="109">
        <v>13192.833333333334</v>
      </c>
      <c r="R269" s="109">
        <v>29529.166666666668</v>
      </c>
      <c r="S269" s="109">
        <v>25595.833333333332</v>
      </c>
      <c r="T269" s="109">
        <v>57369.916666666664</v>
      </c>
      <c r="U269" s="170">
        <v>55418.649999999994</v>
      </c>
      <c r="V269" s="170">
        <v>53571.855515581345</v>
      </c>
      <c r="W269" s="109">
        <v>87306.916666666686</v>
      </c>
      <c r="X269" s="109">
        <v>3514.7431494579664</v>
      </c>
      <c r="Y269" s="109">
        <v>3538.117938311756</v>
      </c>
      <c r="Z269" s="109">
        <v>2058.1166666666663</v>
      </c>
      <c r="AA269" s="109">
        <v>944.11190476190461</v>
      </c>
      <c r="AB269" s="109">
        <v>1221.8911495223567</v>
      </c>
      <c r="AC269" s="109">
        <v>1146.4259999678047</v>
      </c>
      <c r="AD269" s="171">
        <v>242754.76499999998</v>
      </c>
      <c r="AE269" s="106"/>
      <c r="AF269" s="169">
        <v>223</v>
      </c>
      <c r="AG269" s="109"/>
      <c r="AH269" s="109"/>
      <c r="AI269" s="109"/>
      <c r="AJ269" s="109"/>
      <c r="AK269" s="109"/>
      <c r="AL269" s="109"/>
      <c r="AM269" s="109"/>
      <c r="AN269" s="109"/>
      <c r="AO269" s="109"/>
      <c r="AP269" s="109"/>
      <c r="AQ269" s="109"/>
      <c r="AR269" s="109"/>
      <c r="AS269" s="109"/>
      <c r="AT269" s="109"/>
      <c r="AU269" s="109"/>
      <c r="AV269" s="169">
        <v>223</v>
      </c>
      <c r="AW269" s="109"/>
      <c r="AX269" s="109"/>
      <c r="AY269" s="109"/>
      <c r="AZ269" s="109"/>
      <c r="BA269" s="109"/>
      <c r="BB269" s="109"/>
      <c r="BC269" s="109"/>
      <c r="BD269" s="109"/>
      <c r="BE269" s="109"/>
      <c r="BF269" s="109"/>
      <c r="BG269" s="109"/>
      <c r="BH269" s="109"/>
      <c r="BI269" s="109"/>
      <c r="BJ269" s="109"/>
      <c r="BK269" s="109"/>
      <c r="BL269" s="109"/>
      <c r="BM269" s="109">
        <v>0</v>
      </c>
      <c r="BO269" s="201">
        <v>0</v>
      </c>
      <c r="BQ269" s="198">
        <v>20</v>
      </c>
      <c r="BR269" s="198">
        <v>4</v>
      </c>
      <c r="BS269" s="198">
        <v>7</v>
      </c>
      <c r="BT269" s="199">
        <v>22.450000000000003</v>
      </c>
      <c r="CB269" s="206">
        <v>223</v>
      </c>
    </row>
    <row r="270" spans="1:80" x14ac:dyDescent="0.25">
      <c r="A270" s="161">
        <v>224</v>
      </c>
      <c r="B270" s="108">
        <v>19046.083333333332</v>
      </c>
      <c r="C270" s="108">
        <v>38129</v>
      </c>
      <c r="D270" s="108">
        <v>1836.6666666666667</v>
      </c>
      <c r="E270" s="108">
        <v>5444.25</v>
      </c>
      <c r="F270" s="108">
        <v>11</v>
      </c>
      <c r="G270" s="108">
        <v>8.3333333333333329E-2</v>
      </c>
      <c r="H270" s="108">
        <v>6883</v>
      </c>
      <c r="I270" s="108">
        <v>2531.0833333333335</v>
      </c>
      <c r="J270" s="108">
        <v>4.666666666666667</v>
      </c>
      <c r="K270" s="108">
        <v>499</v>
      </c>
      <c r="L270" s="108">
        <v>0</v>
      </c>
      <c r="M270" s="108">
        <v>742.08333333333337</v>
      </c>
      <c r="N270" s="108">
        <v>90.416666666666671</v>
      </c>
      <c r="O270" s="108">
        <v>1043.4166666666667</v>
      </c>
      <c r="P270" s="108">
        <v>1829.4166666666667</v>
      </c>
      <c r="Q270" s="108">
        <v>22501.5</v>
      </c>
      <c r="R270" s="108">
        <v>43914.25</v>
      </c>
      <c r="S270" s="168">
        <v>44427.666666666664</v>
      </c>
      <c r="T270" s="108">
        <v>90664.083333333328</v>
      </c>
      <c r="U270" s="162">
        <v>86482.824999999997</v>
      </c>
      <c r="V270" s="162">
        <v>83461.282086037681</v>
      </c>
      <c r="W270" s="108">
        <v>144505.91666666669</v>
      </c>
      <c r="X270" s="141">
        <v>5636.3514097331608</v>
      </c>
      <c r="Y270" s="142">
        <v>5854.3565287604579</v>
      </c>
      <c r="Z270" s="142">
        <v>3734.2541666666662</v>
      </c>
      <c r="AA270" s="142">
        <v>2010.3208333333332</v>
      </c>
      <c r="AB270" s="142">
        <v>2120.6227583121181</v>
      </c>
      <c r="AC270" s="142">
        <v>1757.8643257105214</v>
      </c>
      <c r="AD270" s="148">
        <v>378352.37280000001</v>
      </c>
      <c r="AE270" s="106"/>
      <c r="AF270" s="229">
        <v>224</v>
      </c>
      <c r="AG270" s="230"/>
      <c r="AH270" s="230"/>
      <c r="AI270" s="230"/>
      <c r="AJ270" s="230"/>
      <c r="AK270" s="230"/>
      <c r="AL270" s="230"/>
      <c r="AM270" s="230"/>
      <c r="AN270" s="230"/>
      <c r="AO270" s="230"/>
      <c r="AP270" s="230"/>
      <c r="AQ270" s="230"/>
      <c r="AR270" s="230"/>
      <c r="AS270" s="230"/>
      <c r="AT270" s="230"/>
      <c r="AU270" s="230"/>
      <c r="AV270" s="229">
        <v>224</v>
      </c>
      <c r="AW270" s="230"/>
      <c r="AX270" s="230"/>
      <c r="AY270" s="230"/>
      <c r="AZ270" s="230"/>
      <c r="BA270" s="230"/>
      <c r="BB270" s="230"/>
      <c r="BC270" s="230"/>
      <c r="BD270" s="230"/>
      <c r="BE270" s="230"/>
      <c r="BF270" s="230"/>
      <c r="BG270" s="230"/>
      <c r="BH270" s="230"/>
      <c r="BI270" s="230"/>
      <c r="BJ270" s="230"/>
      <c r="BK270" s="230"/>
      <c r="BL270" s="230"/>
      <c r="BM270" s="230">
        <v>0</v>
      </c>
      <c r="BO270" s="201">
        <v>0</v>
      </c>
      <c r="BQ270" s="198">
        <v>20</v>
      </c>
      <c r="BR270" s="198">
        <v>4</v>
      </c>
      <c r="BS270" s="198">
        <v>7</v>
      </c>
      <c r="BT270" s="199">
        <v>22.450000000000003</v>
      </c>
      <c r="CB270" s="206">
        <v>224</v>
      </c>
    </row>
    <row r="271" spans="1:80" x14ac:dyDescent="0.25">
      <c r="A271" s="169">
        <v>228</v>
      </c>
      <c r="B271" s="109">
        <v>5276.333333333333</v>
      </c>
      <c r="C271" s="109">
        <v>13126.166666666666</v>
      </c>
      <c r="D271" s="109">
        <v>479.33333333333331</v>
      </c>
      <c r="E271" s="109">
        <v>1796.9166666666667</v>
      </c>
      <c r="F271" s="109">
        <v>5.5</v>
      </c>
      <c r="G271" s="109">
        <v>0</v>
      </c>
      <c r="H271" s="109">
        <v>2669.6666666666665</v>
      </c>
      <c r="I271" s="109">
        <v>680.58333333333337</v>
      </c>
      <c r="J271" s="109">
        <v>2.1666666666666665</v>
      </c>
      <c r="K271" s="109">
        <v>198.58333333333334</v>
      </c>
      <c r="L271" s="109">
        <v>0</v>
      </c>
      <c r="M271" s="109">
        <v>202.75</v>
      </c>
      <c r="N271" s="109">
        <v>41.583333333333336</v>
      </c>
      <c r="O271" s="109">
        <v>168.16666666666666</v>
      </c>
      <c r="P271" s="109">
        <v>468.91666666666669</v>
      </c>
      <c r="Q271" s="109">
        <v>6274.416666666667</v>
      </c>
      <c r="R271" s="109">
        <v>16087.5</v>
      </c>
      <c r="S271" s="109">
        <v>12198.25</v>
      </c>
      <c r="T271" s="109">
        <v>31930.083333333332</v>
      </c>
      <c r="U271" s="170">
        <v>30617.474999999995</v>
      </c>
      <c r="V271" s="170">
        <v>29561.256385199511</v>
      </c>
      <c r="W271" s="109">
        <v>47478.583333333336</v>
      </c>
      <c r="X271" s="109">
        <v>1870.5290010269412</v>
      </c>
      <c r="Y271" s="109">
        <v>1922.8631872867948</v>
      </c>
      <c r="Z271" s="109">
        <v>1229.8458333333333</v>
      </c>
      <c r="AA271" s="109">
        <v>581.99087301587304</v>
      </c>
      <c r="AB271" s="109">
        <v>581.81781421604069</v>
      </c>
      <c r="AC271" s="109">
        <v>644.35559340545024</v>
      </c>
      <c r="AD271" s="171">
        <v>133979.31909999999</v>
      </c>
      <c r="AE271" s="106"/>
      <c r="AF271" s="169">
        <v>228</v>
      </c>
      <c r="AG271" s="109"/>
      <c r="AH271" s="109"/>
      <c r="AI271" s="109"/>
      <c r="AJ271" s="109"/>
      <c r="AK271" s="109"/>
      <c r="AL271" s="109"/>
      <c r="AM271" s="109"/>
      <c r="AN271" s="109"/>
      <c r="AO271" s="109"/>
      <c r="AP271" s="109"/>
      <c r="AQ271" s="109"/>
      <c r="AR271" s="109"/>
      <c r="AS271" s="109"/>
      <c r="AT271" s="109"/>
      <c r="AU271" s="109"/>
      <c r="AV271" s="169">
        <v>228</v>
      </c>
      <c r="AW271" s="109"/>
      <c r="AX271" s="109"/>
      <c r="AY271" s="109"/>
      <c r="AZ271" s="109"/>
      <c r="BA271" s="109"/>
      <c r="BB271" s="109"/>
      <c r="BC271" s="109"/>
      <c r="BD271" s="109"/>
      <c r="BE271" s="109"/>
      <c r="BF271" s="109"/>
      <c r="BG271" s="109"/>
      <c r="BH271" s="109"/>
      <c r="BI271" s="109"/>
      <c r="BJ271" s="109"/>
      <c r="BK271" s="109"/>
      <c r="BL271" s="109"/>
      <c r="BM271" s="109">
        <v>0</v>
      </c>
      <c r="BO271" s="201">
        <v>0</v>
      </c>
      <c r="BQ271" s="198">
        <v>20</v>
      </c>
      <c r="BR271" s="198">
        <v>4</v>
      </c>
      <c r="BS271" s="198">
        <v>7</v>
      </c>
      <c r="BT271" s="199">
        <v>22.450000000000003</v>
      </c>
      <c r="CB271" s="206">
        <v>228</v>
      </c>
    </row>
    <row r="272" spans="1:80" x14ac:dyDescent="0.25">
      <c r="A272" s="161">
        <v>229</v>
      </c>
      <c r="B272" s="108">
        <v>22502.5</v>
      </c>
      <c r="C272" s="108">
        <v>53872.666666666664</v>
      </c>
      <c r="D272" s="108">
        <v>1860.25</v>
      </c>
      <c r="E272" s="108">
        <v>6679.25</v>
      </c>
      <c r="F272" s="108">
        <v>15.083333333333334</v>
      </c>
      <c r="G272" s="108">
        <v>0.16666666666666666</v>
      </c>
      <c r="H272" s="108">
        <v>9699.5833333333339</v>
      </c>
      <c r="I272" s="108">
        <v>1930.3333333333333</v>
      </c>
      <c r="J272" s="108">
        <v>5.25</v>
      </c>
      <c r="K272" s="108">
        <v>836.25</v>
      </c>
      <c r="L272" s="108">
        <v>0</v>
      </c>
      <c r="M272" s="108">
        <v>722.41666666666663</v>
      </c>
      <c r="N272" s="108">
        <v>212.41666666666666</v>
      </c>
      <c r="O272" s="108">
        <v>1641.25</v>
      </c>
      <c r="P272" s="108">
        <v>3909.9166666666665</v>
      </c>
      <c r="Q272" s="108">
        <v>26163.333333333332</v>
      </c>
      <c r="R272" s="108">
        <v>61425.5</v>
      </c>
      <c r="S272" s="168">
        <v>52167.333333333336</v>
      </c>
      <c r="T272" s="108">
        <v>127678.75</v>
      </c>
      <c r="U272" s="162">
        <v>121716.24166666668</v>
      </c>
      <c r="V272" s="162">
        <v>117329.30263521742</v>
      </c>
      <c r="W272" s="108">
        <v>191476.16666666666</v>
      </c>
      <c r="X272" s="141">
        <v>7714.6093027776951</v>
      </c>
      <c r="Y272" s="142">
        <v>7752.0478603417241</v>
      </c>
      <c r="Z272" s="142">
        <v>4282.281944444444</v>
      </c>
      <c r="AA272" s="142">
        <v>2203.948412698413</v>
      </c>
      <c r="AB272" s="142">
        <v>2488.5208348605379</v>
      </c>
      <c r="AC272" s="142">
        <v>2613.0442339585788</v>
      </c>
      <c r="AD272" s="148">
        <v>531988.7132</v>
      </c>
      <c r="AF272" s="229">
        <v>229</v>
      </c>
      <c r="AG272" s="230"/>
      <c r="AH272" s="230"/>
      <c r="AI272" s="230"/>
      <c r="AJ272" s="230"/>
      <c r="AK272" s="230"/>
      <c r="AL272" s="230"/>
      <c r="AM272" s="230"/>
      <c r="AN272" s="230"/>
      <c r="AO272" s="230"/>
      <c r="AP272" s="230"/>
      <c r="AQ272" s="230"/>
      <c r="AR272" s="230"/>
      <c r="AS272" s="230"/>
      <c r="AT272" s="230"/>
      <c r="AU272" s="230"/>
      <c r="AV272" s="229">
        <v>229</v>
      </c>
      <c r="AW272" s="230"/>
      <c r="AX272" s="230"/>
      <c r="AY272" s="230"/>
      <c r="AZ272" s="230"/>
      <c r="BA272" s="230"/>
      <c r="BB272" s="230"/>
      <c r="BC272" s="230"/>
      <c r="BD272" s="230"/>
      <c r="BE272" s="230"/>
      <c r="BF272" s="230"/>
      <c r="BG272" s="230"/>
      <c r="BH272" s="230"/>
      <c r="BI272" s="230"/>
      <c r="BJ272" s="230"/>
      <c r="BK272" s="230"/>
      <c r="BL272" s="230"/>
      <c r="BM272" s="230">
        <v>0</v>
      </c>
      <c r="BO272" s="201">
        <v>0</v>
      </c>
      <c r="BQ272" s="198">
        <v>20</v>
      </c>
      <c r="BR272" s="198">
        <v>4</v>
      </c>
      <c r="BS272" s="198">
        <v>7</v>
      </c>
      <c r="BT272" s="199">
        <v>22.450000000000003</v>
      </c>
      <c r="CB272" s="206">
        <v>229</v>
      </c>
    </row>
    <row r="273" spans="1:80" x14ac:dyDescent="0.25">
      <c r="A273" s="169" t="s">
        <v>103</v>
      </c>
      <c r="B273" s="109">
        <v>0</v>
      </c>
      <c r="C273" s="109">
        <v>0</v>
      </c>
      <c r="D273" s="109">
        <v>0</v>
      </c>
      <c r="E273" s="109">
        <v>0</v>
      </c>
      <c r="F273" s="109">
        <v>0</v>
      </c>
      <c r="G273" s="109">
        <v>0</v>
      </c>
      <c r="H273" s="109">
        <v>0</v>
      </c>
      <c r="I273" s="109">
        <v>0</v>
      </c>
      <c r="J273" s="109">
        <v>0</v>
      </c>
      <c r="K273" s="109">
        <v>0</v>
      </c>
      <c r="L273" s="109">
        <v>0</v>
      </c>
      <c r="M273" s="109">
        <v>0</v>
      </c>
      <c r="N273" s="109">
        <v>0</v>
      </c>
      <c r="O273" s="109">
        <v>0</v>
      </c>
      <c r="P273" s="109">
        <v>0</v>
      </c>
      <c r="Q273" s="109">
        <v>0</v>
      </c>
      <c r="R273" s="109">
        <v>0</v>
      </c>
      <c r="S273" s="109">
        <v>0</v>
      </c>
      <c r="T273" s="109">
        <v>0</v>
      </c>
      <c r="U273" s="170">
        <v>0</v>
      </c>
      <c r="V273" s="170">
        <v>0</v>
      </c>
      <c r="W273" s="109">
        <v>0</v>
      </c>
      <c r="X273" s="109">
        <v>0</v>
      </c>
      <c r="Y273" s="109">
        <v>0</v>
      </c>
      <c r="Z273" s="109">
        <v>0</v>
      </c>
      <c r="AA273" s="109">
        <v>0</v>
      </c>
      <c r="AB273" s="109">
        <v>0</v>
      </c>
      <c r="AC273" s="109">
        <v>0</v>
      </c>
      <c r="AD273" s="171">
        <v>0</v>
      </c>
      <c r="AE273" s="106"/>
      <c r="AF273" s="169" t="s">
        <v>103</v>
      </c>
      <c r="AG273" s="109"/>
      <c r="AH273" s="109"/>
      <c r="AI273" s="109"/>
      <c r="AJ273" s="109"/>
      <c r="AK273" s="109"/>
      <c r="AL273" s="109"/>
      <c r="AM273" s="109"/>
      <c r="AN273" s="109"/>
      <c r="AO273" s="109"/>
      <c r="AP273" s="109"/>
      <c r="AQ273" s="109"/>
      <c r="AR273" s="109"/>
      <c r="AS273" s="109"/>
      <c r="AT273" s="109"/>
      <c r="AU273" s="109"/>
      <c r="AV273" s="169" t="s">
        <v>103</v>
      </c>
      <c r="AW273" s="109"/>
      <c r="AX273" s="109"/>
      <c r="AY273" s="109"/>
      <c r="AZ273" s="109"/>
      <c r="BA273" s="109"/>
      <c r="BB273" s="109"/>
      <c r="BC273" s="109"/>
      <c r="BD273" s="109"/>
      <c r="BE273" s="109"/>
      <c r="BF273" s="109"/>
      <c r="BG273" s="109"/>
      <c r="BH273" s="109"/>
      <c r="BI273" s="109"/>
      <c r="BJ273" s="109"/>
      <c r="BK273" s="109"/>
      <c r="BL273" s="109"/>
      <c r="BM273" s="109">
        <v>0</v>
      </c>
      <c r="BO273" s="201">
        <v>0</v>
      </c>
      <c r="BQ273" s="198">
        <v>31</v>
      </c>
      <c r="BR273" s="198">
        <v>31</v>
      </c>
      <c r="BS273" s="198">
        <v>31</v>
      </c>
      <c r="BT273" s="199">
        <v>22.450000000000003</v>
      </c>
      <c r="CB273" s="206" t="s">
        <v>103</v>
      </c>
    </row>
    <row r="274" spans="1:80" x14ac:dyDescent="0.25">
      <c r="A274" s="161">
        <v>230</v>
      </c>
      <c r="B274" s="108">
        <v>6679.416666666667</v>
      </c>
      <c r="C274" s="108">
        <v>15197.25</v>
      </c>
      <c r="D274" s="108">
        <v>581.41666666666663</v>
      </c>
      <c r="E274" s="108">
        <v>1205.4166666666667</v>
      </c>
      <c r="F274" s="108">
        <v>5.833333333333333</v>
      </c>
      <c r="G274" s="108">
        <v>0.33333333333333331</v>
      </c>
      <c r="H274" s="108">
        <v>4654</v>
      </c>
      <c r="I274" s="108">
        <v>377.5</v>
      </c>
      <c r="J274" s="108">
        <v>5.75</v>
      </c>
      <c r="K274" s="108">
        <v>217.5</v>
      </c>
      <c r="L274" s="108">
        <v>0</v>
      </c>
      <c r="M274" s="108">
        <v>444.41666666666669</v>
      </c>
      <c r="N274" s="108">
        <v>178.83333333333334</v>
      </c>
      <c r="O274" s="108">
        <v>535.66666666666663</v>
      </c>
      <c r="P274" s="108">
        <v>1718.4166666666667</v>
      </c>
      <c r="Q274" s="108">
        <v>8329.6666666666661</v>
      </c>
      <c r="R274" s="108">
        <v>19361.416666666668</v>
      </c>
      <c r="S274" s="168">
        <v>16126.166666666666</v>
      </c>
      <c r="T274" s="108">
        <v>38334.833333333336</v>
      </c>
      <c r="U274" s="162">
        <v>36752.375</v>
      </c>
      <c r="V274" s="162">
        <v>35523.721293860588</v>
      </c>
      <c r="W274" s="108">
        <v>59492.833333333343</v>
      </c>
      <c r="X274" s="141">
        <v>2430.0263590464961</v>
      </c>
      <c r="Y274" s="142">
        <v>2409.3551886327818</v>
      </c>
      <c r="Z274" s="142">
        <v>1265.8138888888889</v>
      </c>
      <c r="AA274" s="142">
        <v>618.33829365079362</v>
      </c>
      <c r="AB274" s="142">
        <v>770.36922968653505</v>
      </c>
      <c r="AC274" s="142">
        <v>829.82856467998045</v>
      </c>
      <c r="AD274" s="148">
        <v>160985.29060000001</v>
      </c>
      <c r="AE274" s="106"/>
      <c r="AF274" s="229">
        <v>230</v>
      </c>
      <c r="AG274" s="230"/>
      <c r="AH274" s="230"/>
      <c r="AI274" s="230"/>
      <c r="AJ274" s="230"/>
      <c r="AK274" s="230"/>
      <c r="AL274" s="230"/>
      <c r="AM274" s="230"/>
      <c r="AN274" s="230"/>
      <c r="AO274" s="230"/>
      <c r="AP274" s="230"/>
      <c r="AQ274" s="230"/>
      <c r="AR274" s="230"/>
      <c r="AS274" s="230"/>
      <c r="AT274" s="230"/>
      <c r="AU274" s="230"/>
      <c r="AV274" s="229">
        <v>230</v>
      </c>
      <c r="AW274" s="230"/>
      <c r="AX274" s="230"/>
      <c r="AY274" s="230"/>
      <c r="AZ274" s="230"/>
      <c r="BA274" s="230"/>
      <c r="BB274" s="230"/>
      <c r="BC274" s="230"/>
      <c r="BD274" s="230"/>
      <c r="BE274" s="230"/>
      <c r="BF274" s="230"/>
      <c r="BG274" s="230"/>
      <c r="BH274" s="230"/>
      <c r="BI274" s="230"/>
      <c r="BJ274" s="230"/>
      <c r="BK274" s="230"/>
      <c r="BL274" s="230"/>
      <c r="BM274" s="230">
        <v>0</v>
      </c>
      <c r="BO274" s="201">
        <v>0</v>
      </c>
      <c r="BQ274" s="198">
        <v>20</v>
      </c>
      <c r="BR274" s="198">
        <v>4</v>
      </c>
      <c r="BS274" s="198">
        <v>7</v>
      </c>
      <c r="BT274" s="199">
        <v>22.450000000000003</v>
      </c>
      <c r="CB274" s="206">
        <v>230</v>
      </c>
    </row>
    <row r="275" spans="1:80" x14ac:dyDescent="0.25">
      <c r="A275" s="169">
        <v>231</v>
      </c>
      <c r="B275" s="109">
        <v>10294.666666666666</v>
      </c>
      <c r="C275" s="109">
        <v>24024.25</v>
      </c>
      <c r="D275" s="109">
        <v>708.83333333333337</v>
      </c>
      <c r="E275" s="109">
        <v>1949.5833333333333</v>
      </c>
      <c r="F275" s="109">
        <v>10.333333333333334</v>
      </c>
      <c r="G275" s="109">
        <v>0</v>
      </c>
      <c r="H275" s="109">
        <v>3075.4166666666665</v>
      </c>
      <c r="I275" s="109">
        <v>890.75</v>
      </c>
      <c r="J275" s="109">
        <v>3.1666666666666665</v>
      </c>
      <c r="K275" s="109">
        <v>286.33333333333331</v>
      </c>
      <c r="L275" s="109">
        <v>0</v>
      </c>
      <c r="M275" s="109">
        <v>465</v>
      </c>
      <c r="N275" s="109">
        <v>33.416666666666664</v>
      </c>
      <c r="O275" s="109">
        <v>529.66666666666663</v>
      </c>
      <c r="P275" s="109">
        <v>962.25</v>
      </c>
      <c r="Q275" s="109">
        <v>10850.666666666666</v>
      </c>
      <c r="R275" s="109">
        <v>23995.333333333332</v>
      </c>
      <c r="S275" s="109">
        <v>22383.833333333332</v>
      </c>
      <c r="T275" s="109">
        <v>51729.666666666664</v>
      </c>
      <c r="U275" s="170">
        <v>50078.791666666664</v>
      </c>
      <c r="V275" s="170">
        <v>48185.131899921194</v>
      </c>
      <c r="W275" s="109">
        <v>78079.666666666657</v>
      </c>
      <c r="X275" s="109">
        <v>3112.7134500034676</v>
      </c>
      <c r="Y275" s="109">
        <v>3163.3278850801839</v>
      </c>
      <c r="Z275" s="109">
        <v>1933.3500000000001</v>
      </c>
      <c r="AA275" s="109">
        <v>895.80813492063498</v>
      </c>
      <c r="AB275" s="109">
        <v>1067.8859985933213</v>
      </c>
      <c r="AC275" s="109">
        <v>1022.4137257050731</v>
      </c>
      <c r="AD275" s="171">
        <v>218547.95740000001</v>
      </c>
      <c r="AE275" s="106"/>
      <c r="AF275" s="169">
        <v>231</v>
      </c>
      <c r="AG275" s="109"/>
      <c r="AH275" s="109"/>
      <c r="AI275" s="109"/>
      <c r="AJ275" s="109"/>
      <c r="AK275" s="109"/>
      <c r="AL275" s="109"/>
      <c r="AM275" s="109"/>
      <c r="AN275" s="109"/>
      <c r="AO275" s="109"/>
      <c r="AP275" s="109"/>
      <c r="AQ275" s="109"/>
      <c r="AR275" s="109"/>
      <c r="AS275" s="109"/>
      <c r="AT275" s="109"/>
      <c r="AU275" s="109"/>
      <c r="AV275" s="169">
        <v>231</v>
      </c>
      <c r="AW275" s="109"/>
      <c r="AX275" s="109"/>
      <c r="AY275" s="109"/>
      <c r="AZ275" s="109"/>
      <c r="BA275" s="109"/>
      <c r="BB275" s="109"/>
      <c r="BC275" s="109"/>
      <c r="BD275" s="109"/>
      <c r="BE275" s="109"/>
      <c r="BF275" s="109"/>
      <c r="BG275" s="109"/>
      <c r="BH275" s="109"/>
      <c r="BI275" s="109"/>
      <c r="BJ275" s="109"/>
      <c r="BK275" s="109"/>
      <c r="BL275" s="109"/>
      <c r="BM275" s="109">
        <v>0</v>
      </c>
      <c r="BO275" s="201">
        <v>0</v>
      </c>
      <c r="BQ275" s="198">
        <v>20</v>
      </c>
      <c r="BR275" s="198">
        <v>4</v>
      </c>
      <c r="BS275" s="198">
        <v>7</v>
      </c>
      <c r="BT275" s="199">
        <v>22.450000000000003</v>
      </c>
      <c r="CB275" s="206">
        <v>231</v>
      </c>
    </row>
    <row r="276" spans="1:80" x14ac:dyDescent="0.25">
      <c r="A276" s="161">
        <v>239</v>
      </c>
      <c r="B276" s="108">
        <v>3875.25</v>
      </c>
      <c r="C276" s="108">
        <v>13559.083333333334</v>
      </c>
      <c r="D276" s="108">
        <v>465.75</v>
      </c>
      <c r="E276" s="108">
        <v>2462.25</v>
      </c>
      <c r="F276" s="108">
        <v>2.75</v>
      </c>
      <c r="G276" s="108">
        <v>0</v>
      </c>
      <c r="H276" s="108">
        <v>1428.8333333333333</v>
      </c>
      <c r="I276" s="108">
        <v>484.08333333333331</v>
      </c>
      <c r="J276" s="108">
        <v>1.25</v>
      </c>
      <c r="K276" s="108">
        <v>230.08333333333334</v>
      </c>
      <c r="L276" s="108">
        <v>0</v>
      </c>
      <c r="M276" s="108">
        <v>121.66666666666667</v>
      </c>
      <c r="N276" s="108">
        <v>16.75</v>
      </c>
      <c r="O276" s="108">
        <v>156.08333333333334</v>
      </c>
      <c r="P276" s="108">
        <v>445</v>
      </c>
      <c r="Q276" s="108">
        <v>4967.25</v>
      </c>
      <c r="R276" s="108">
        <v>18319.083333333332</v>
      </c>
      <c r="S276" s="168">
        <v>9464.3333333333339</v>
      </c>
      <c r="T276" s="108">
        <v>35157.916666666672</v>
      </c>
      <c r="U276" s="162">
        <v>33458.066666666673</v>
      </c>
      <c r="V276" s="162">
        <v>32318.074996776271</v>
      </c>
      <c r="W276" s="108">
        <v>46535.166666666664</v>
      </c>
      <c r="X276" s="141">
        <v>1869.7879158535336</v>
      </c>
      <c r="Y276" s="142">
        <v>1885.4297806890672</v>
      </c>
      <c r="Z276" s="142">
        <v>1010.9833333333332</v>
      </c>
      <c r="AA276" s="142">
        <v>574.47380952380956</v>
      </c>
      <c r="AB276" s="142">
        <v>451.8250749981014</v>
      </c>
      <c r="AC276" s="142">
        <v>708.9814204277161</v>
      </c>
      <c r="AD276" s="148">
        <v>146460.7138</v>
      </c>
      <c r="AE276" s="106"/>
      <c r="AF276" s="229">
        <v>239</v>
      </c>
      <c r="AG276" s="230"/>
      <c r="AH276" s="230"/>
      <c r="AI276" s="230"/>
      <c r="AJ276" s="230"/>
      <c r="AK276" s="230"/>
      <c r="AL276" s="230"/>
      <c r="AM276" s="230"/>
      <c r="AN276" s="230"/>
      <c r="AO276" s="230"/>
      <c r="AP276" s="230"/>
      <c r="AQ276" s="230"/>
      <c r="AR276" s="230"/>
      <c r="AS276" s="230"/>
      <c r="AT276" s="230"/>
      <c r="AU276" s="230"/>
      <c r="AV276" s="229">
        <v>239</v>
      </c>
      <c r="AW276" s="230"/>
      <c r="AX276" s="230"/>
      <c r="AY276" s="230"/>
      <c r="AZ276" s="230"/>
      <c r="BA276" s="230"/>
      <c r="BB276" s="230"/>
      <c r="BC276" s="230"/>
      <c r="BD276" s="230"/>
      <c r="BE276" s="230"/>
      <c r="BF276" s="230"/>
      <c r="BG276" s="230"/>
      <c r="BH276" s="230"/>
      <c r="BI276" s="230"/>
      <c r="BJ276" s="230"/>
      <c r="BK276" s="230"/>
      <c r="BL276" s="230"/>
      <c r="BM276" s="230">
        <v>0</v>
      </c>
      <c r="BO276" s="201">
        <v>0</v>
      </c>
      <c r="BQ276" s="198">
        <v>20</v>
      </c>
      <c r="BR276" s="198">
        <v>4</v>
      </c>
      <c r="BS276" s="198">
        <v>7</v>
      </c>
      <c r="BT276" s="199">
        <v>22.450000000000003</v>
      </c>
      <c r="CB276" s="206">
        <v>239</v>
      </c>
    </row>
    <row r="277" spans="1:80" x14ac:dyDescent="0.25">
      <c r="A277" s="169">
        <v>242</v>
      </c>
      <c r="B277" s="109">
        <v>1504.6666666666667</v>
      </c>
      <c r="C277" s="109">
        <v>2808.5833333333335</v>
      </c>
      <c r="D277" s="109">
        <v>91.5</v>
      </c>
      <c r="E277" s="109">
        <v>252.75</v>
      </c>
      <c r="F277" s="109">
        <v>0.16666666666666666</v>
      </c>
      <c r="G277" s="109">
        <v>8.3333333333333329E-2</v>
      </c>
      <c r="H277" s="109">
        <v>2483.5833333333335</v>
      </c>
      <c r="I277" s="109">
        <v>175.16666666666666</v>
      </c>
      <c r="J277" s="109">
        <v>0.83333333333333337</v>
      </c>
      <c r="K277" s="109">
        <v>34.083333333333336</v>
      </c>
      <c r="L277" s="109">
        <v>0</v>
      </c>
      <c r="M277" s="109">
        <v>61.5</v>
      </c>
      <c r="N277" s="109">
        <v>24.75</v>
      </c>
      <c r="O277" s="109">
        <v>87.166666666666671</v>
      </c>
      <c r="P277" s="109">
        <v>137.58333333333334</v>
      </c>
      <c r="Q277" s="109">
        <v>1112.0833333333333</v>
      </c>
      <c r="R277" s="109">
        <v>2370.3333333333335</v>
      </c>
      <c r="S277" s="109">
        <v>2795.4166666666665</v>
      </c>
      <c r="T277" s="109">
        <v>5690.5833333333339</v>
      </c>
      <c r="U277" s="170">
        <v>5470.1416666666673</v>
      </c>
      <c r="V277" s="170">
        <v>5248.3783945125006</v>
      </c>
      <c r="W277" s="109">
        <v>11144.833333333334</v>
      </c>
      <c r="X277" s="109">
        <v>484.77752252832346</v>
      </c>
      <c r="Y277" s="109">
        <v>450.57885015598646</v>
      </c>
      <c r="Z277" s="109">
        <v>146.48888888888891</v>
      </c>
      <c r="AA277" s="109">
        <v>71.301587301587304</v>
      </c>
      <c r="AB277" s="109">
        <v>133.24241528557889</v>
      </c>
      <c r="AC277" s="109">
        <v>175.76755362137229</v>
      </c>
      <c r="AD277" s="171">
        <v>23819.375500000002</v>
      </c>
      <c r="AE277" s="106"/>
      <c r="AF277" s="169">
        <v>242</v>
      </c>
      <c r="AG277" s="109"/>
      <c r="AH277" s="109"/>
      <c r="AI277" s="109"/>
      <c r="AJ277" s="109"/>
      <c r="AK277" s="109"/>
      <c r="AL277" s="109"/>
      <c r="AM277" s="109"/>
      <c r="AN277" s="109"/>
      <c r="AO277" s="109"/>
      <c r="AP277" s="109"/>
      <c r="AQ277" s="109"/>
      <c r="AR277" s="109"/>
      <c r="AS277" s="109"/>
      <c r="AT277" s="109"/>
      <c r="AU277" s="109"/>
      <c r="AV277" s="169">
        <v>242</v>
      </c>
      <c r="AW277" s="109"/>
      <c r="AX277" s="109"/>
      <c r="AY277" s="109"/>
      <c r="AZ277" s="109"/>
      <c r="BA277" s="109"/>
      <c r="BB277" s="109"/>
      <c r="BC277" s="109"/>
      <c r="BD277" s="109"/>
      <c r="BE277" s="109"/>
      <c r="BF277" s="109"/>
      <c r="BG277" s="109"/>
      <c r="BH277" s="109"/>
      <c r="BI277" s="109"/>
      <c r="BJ277" s="109"/>
      <c r="BK277" s="109"/>
      <c r="BL277" s="109"/>
      <c r="BM277" s="109">
        <v>0</v>
      </c>
      <c r="BO277" s="201">
        <v>0</v>
      </c>
      <c r="BQ277" s="198">
        <v>20</v>
      </c>
      <c r="BR277" s="198">
        <v>4</v>
      </c>
      <c r="BS277" s="198">
        <v>7</v>
      </c>
      <c r="BT277" s="199">
        <v>22.450000000000003</v>
      </c>
      <c r="CB277" s="206">
        <v>242</v>
      </c>
    </row>
    <row r="278" spans="1:80" x14ac:dyDescent="0.25">
      <c r="A278" s="161">
        <v>251</v>
      </c>
      <c r="B278" s="108">
        <v>5720.583333333333</v>
      </c>
      <c r="C278" s="108">
        <v>15124.083333333334</v>
      </c>
      <c r="D278" s="108">
        <v>381.75</v>
      </c>
      <c r="E278" s="108">
        <v>1123.25</v>
      </c>
      <c r="F278" s="108">
        <v>8.8333333333333339</v>
      </c>
      <c r="G278" s="108">
        <v>0</v>
      </c>
      <c r="H278" s="108">
        <v>4262.833333333333</v>
      </c>
      <c r="I278" s="108">
        <v>472.91666666666669</v>
      </c>
      <c r="J278" s="108">
        <v>3.25</v>
      </c>
      <c r="K278" s="108">
        <v>171.66666666666666</v>
      </c>
      <c r="L278" s="108">
        <v>0</v>
      </c>
      <c r="M278" s="108">
        <v>327.5</v>
      </c>
      <c r="N278" s="108">
        <v>77.333333333333329</v>
      </c>
      <c r="O278" s="108">
        <v>323.08333333333331</v>
      </c>
      <c r="P278" s="108">
        <v>570.16666666666663</v>
      </c>
      <c r="Q278" s="108">
        <v>6521.666666666667</v>
      </c>
      <c r="R278" s="108">
        <v>15668.75</v>
      </c>
      <c r="S278" s="168">
        <v>12947.083333333334</v>
      </c>
      <c r="T278" s="108">
        <v>33074.833333333336</v>
      </c>
      <c r="U278" s="162">
        <v>32115.8</v>
      </c>
      <c r="V278" s="162">
        <v>30918.429352245865</v>
      </c>
      <c r="W278" s="108">
        <v>50757.666666666664</v>
      </c>
      <c r="X278" s="141">
        <v>2126.1501882588559</v>
      </c>
      <c r="Y278" s="142">
        <v>2055.7061773188802</v>
      </c>
      <c r="Z278" s="142">
        <v>967.65277777777783</v>
      </c>
      <c r="AA278" s="142">
        <v>403.10496031746032</v>
      </c>
      <c r="AB278" s="142">
        <v>617.74310285760509</v>
      </c>
      <c r="AC278" s="142">
        <v>754.20354270062535</v>
      </c>
      <c r="AD278" s="148">
        <v>140214.11850000001</v>
      </c>
      <c r="AE278" s="106"/>
      <c r="AF278" s="229">
        <v>251</v>
      </c>
      <c r="AG278" s="230"/>
      <c r="AH278" s="230"/>
      <c r="AI278" s="230"/>
      <c r="AJ278" s="230"/>
      <c r="AK278" s="230"/>
      <c r="AL278" s="230"/>
      <c r="AM278" s="230"/>
      <c r="AN278" s="230"/>
      <c r="AO278" s="230"/>
      <c r="AP278" s="230"/>
      <c r="AQ278" s="230"/>
      <c r="AR278" s="230"/>
      <c r="AS278" s="230"/>
      <c r="AT278" s="230"/>
      <c r="AU278" s="230"/>
      <c r="AV278" s="229">
        <v>251</v>
      </c>
      <c r="AW278" s="230"/>
      <c r="AX278" s="230"/>
      <c r="AY278" s="230"/>
      <c r="AZ278" s="230"/>
      <c r="BA278" s="230"/>
      <c r="BB278" s="230"/>
      <c r="BC278" s="230"/>
      <c r="BD278" s="230"/>
      <c r="BE278" s="230"/>
      <c r="BF278" s="230"/>
      <c r="BG278" s="230"/>
      <c r="BH278" s="230"/>
      <c r="BI278" s="230"/>
      <c r="BJ278" s="230"/>
      <c r="BK278" s="230"/>
      <c r="BL278" s="230"/>
      <c r="BM278" s="230">
        <v>0</v>
      </c>
      <c r="BO278" s="201">
        <v>0</v>
      </c>
      <c r="BQ278" s="198">
        <v>20</v>
      </c>
      <c r="BR278" s="198">
        <v>4</v>
      </c>
      <c r="BS278" s="198">
        <v>7</v>
      </c>
      <c r="BT278" s="199">
        <v>22.450000000000003</v>
      </c>
      <c r="CB278" s="206">
        <v>251</v>
      </c>
    </row>
    <row r="279" spans="1:80" x14ac:dyDescent="0.25">
      <c r="A279" s="169">
        <v>252</v>
      </c>
      <c r="B279" s="109">
        <v>10157.083333333334</v>
      </c>
      <c r="C279" s="109">
        <v>21738.5</v>
      </c>
      <c r="D279" s="109">
        <v>642.91666666666663</v>
      </c>
      <c r="E279" s="109">
        <v>1551.25</v>
      </c>
      <c r="F279" s="109">
        <v>5.166666666666667</v>
      </c>
      <c r="G279" s="109">
        <v>0</v>
      </c>
      <c r="H279" s="109">
        <v>3157.6666666666665</v>
      </c>
      <c r="I279" s="109">
        <v>432.83333333333331</v>
      </c>
      <c r="J279" s="109">
        <v>6.083333333333333</v>
      </c>
      <c r="K279" s="109">
        <v>266.5</v>
      </c>
      <c r="L279" s="109">
        <v>0</v>
      </c>
      <c r="M279" s="109">
        <v>537.58333333333337</v>
      </c>
      <c r="N279" s="109">
        <v>135.16666666666666</v>
      </c>
      <c r="O279" s="109">
        <v>546.33333333333337</v>
      </c>
      <c r="P279" s="109">
        <v>762.16666666666663</v>
      </c>
      <c r="Q279" s="109">
        <v>12322.333333333334</v>
      </c>
      <c r="R279" s="109">
        <v>23928.166666666668</v>
      </c>
      <c r="S279" s="109">
        <v>23668.666666666668</v>
      </c>
      <c r="T279" s="109">
        <v>48930.583333333336</v>
      </c>
      <c r="U279" s="170">
        <v>47618.75</v>
      </c>
      <c r="V279" s="170">
        <v>45948.269638369507</v>
      </c>
      <c r="W279" s="109">
        <v>76189.75</v>
      </c>
      <c r="X279" s="109">
        <v>3123.2960610931145</v>
      </c>
      <c r="Y279" s="109">
        <v>3084.9535534870174</v>
      </c>
      <c r="Z279" s="109">
        <v>1639.5277777777781</v>
      </c>
      <c r="AA279" s="109">
        <v>711.34900793650797</v>
      </c>
      <c r="AB279" s="109">
        <v>1128.7077715698997</v>
      </c>
      <c r="AC279" s="109">
        <v>997.29414476160741</v>
      </c>
      <c r="AD279" s="171">
        <v>208286.0196</v>
      </c>
      <c r="AE279" s="106"/>
      <c r="AF279" s="169">
        <v>252</v>
      </c>
      <c r="AG279" s="109"/>
      <c r="AH279" s="109"/>
      <c r="AI279" s="109"/>
      <c r="AJ279" s="109"/>
      <c r="AK279" s="109"/>
      <c r="AL279" s="109"/>
      <c r="AM279" s="109"/>
      <c r="AN279" s="109"/>
      <c r="AO279" s="109"/>
      <c r="AP279" s="109"/>
      <c r="AQ279" s="109"/>
      <c r="AR279" s="109"/>
      <c r="AS279" s="109"/>
      <c r="AT279" s="109"/>
      <c r="AU279" s="109"/>
      <c r="AV279" s="169">
        <v>252</v>
      </c>
      <c r="AW279" s="109"/>
      <c r="AX279" s="109"/>
      <c r="AY279" s="109"/>
      <c r="AZ279" s="109"/>
      <c r="BA279" s="109"/>
      <c r="BB279" s="109"/>
      <c r="BC279" s="109"/>
      <c r="BD279" s="109"/>
      <c r="BE279" s="109"/>
      <c r="BF279" s="109"/>
      <c r="BG279" s="109"/>
      <c r="BH279" s="109"/>
      <c r="BI279" s="109"/>
      <c r="BJ279" s="109"/>
      <c r="BK279" s="109"/>
      <c r="BL279" s="109"/>
      <c r="BM279" s="109">
        <v>0</v>
      </c>
      <c r="BO279" s="201">
        <v>0</v>
      </c>
      <c r="BQ279" s="198">
        <v>20</v>
      </c>
      <c r="BR279" s="198">
        <v>4</v>
      </c>
      <c r="BS279" s="198">
        <v>7</v>
      </c>
      <c r="BT279" s="199">
        <v>22.450000000000003</v>
      </c>
      <c r="CB279" s="206">
        <v>252</v>
      </c>
    </row>
    <row r="280" spans="1:80" x14ac:dyDescent="0.25">
      <c r="A280" s="161" t="s">
        <v>104</v>
      </c>
      <c r="B280" s="108">
        <v>8.4166666666666661</v>
      </c>
      <c r="C280" s="108">
        <v>17.5</v>
      </c>
      <c r="D280" s="108">
        <v>0.33333333333333331</v>
      </c>
      <c r="E280" s="108">
        <v>1.1666666666666667</v>
      </c>
      <c r="F280" s="108">
        <v>0</v>
      </c>
      <c r="G280" s="108">
        <v>0</v>
      </c>
      <c r="H280" s="108">
        <v>2.5833333333333335</v>
      </c>
      <c r="I280" s="108">
        <v>0.16666666666666666</v>
      </c>
      <c r="J280" s="108">
        <v>0</v>
      </c>
      <c r="K280" s="108">
        <v>2.25</v>
      </c>
      <c r="L280" s="108">
        <v>0</v>
      </c>
      <c r="M280" s="108">
        <v>0</v>
      </c>
      <c r="N280" s="108">
        <v>0</v>
      </c>
      <c r="O280" s="108">
        <v>0.25</v>
      </c>
      <c r="P280" s="108">
        <v>0.25</v>
      </c>
      <c r="Q280" s="108">
        <v>10.583333333333334</v>
      </c>
      <c r="R280" s="108">
        <v>22.083333333333332</v>
      </c>
      <c r="S280" s="168">
        <v>19.583333333333332</v>
      </c>
      <c r="T280" s="108">
        <v>43.25</v>
      </c>
      <c r="U280" s="162">
        <v>42.425000000000004</v>
      </c>
      <c r="V280" s="162">
        <v>41.08352224371373</v>
      </c>
      <c r="W280" s="108">
        <v>65.583333333333329</v>
      </c>
      <c r="X280" s="141">
        <v>51.958333333333336</v>
      </c>
      <c r="Y280" s="142">
        <v>2.6245569031441462</v>
      </c>
      <c r="Z280" s="142">
        <v>0</v>
      </c>
      <c r="AA280" s="142">
        <v>0</v>
      </c>
      <c r="AB280" s="142">
        <v>16.166666666666668</v>
      </c>
      <c r="AC280" s="142">
        <v>17.895833333333336</v>
      </c>
      <c r="AD280" s="148">
        <v>186.16650000000001</v>
      </c>
      <c r="AE280" s="106"/>
      <c r="AF280" s="229" t="s">
        <v>104</v>
      </c>
      <c r="AG280" s="230"/>
      <c r="AH280" s="230"/>
      <c r="AI280" s="230"/>
      <c r="AJ280" s="230"/>
      <c r="AK280" s="230"/>
      <c r="AL280" s="230"/>
      <c r="AM280" s="230"/>
      <c r="AN280" s="230"/>
      <c r="AO280" s="230"/>
      <c r="AP280" s="230"/>
      <c r="AQ280" s="230"/>
      <c r="AR280" s="230"/>
      <c r="AS280" s="230"/>
      <c r="AT280" s="230"/>
      <c r="AU280" s="230"/>
      <c r="AV280" s="229" t="s">
        <v>104</v>
      </c>
      <c r="AW280" s="230"/>
      <c r="AX280" s="230"/>
      <c r="AY280" s="230"/>
      <c r="AZ280" s="230"/>
      <c r="BA280" s="230"/>
      <c r="BB280" s="230"/>
      <c r="BC280" s="230"/>
      <c r="BD280" s="230"/>
      <c r="BE280" s="230"/>
      <c r="BF280" s="230"/>
      <c r="BG280" s="230"/>
      <c r="BH280" s="230"/>
      <c r="BI280" s="230"/>
      <c r="BJ280" s="230"/>
      <c r="BK280" s="230"/>
      <c r="BL280" s="230"/>
      <c r="BM280" s="230">
        <v>0</v>
      </c>
      <c r="BO280" s="201">
        <v>0</v>
      </c>
      <c r="BQ280" s="198">
        <v>1</v>
      </c>
      <c r="BR280" s="198">
        <v>31</v>
      </c>
      <c r="BS280" s="198">
        <v>31</v>
      </c>
      <c r="BT280" s="199">
        <v>22.450000000000003</v>
      </c>
      <c r="CB280" s="206" t="s">
        <v>104</v>
      </c>
    </row>
    <row r="281" spans="1:80" x14ac:dyDescent="0.25">
      <c r="A281" s="169">
        <v>253</v>
      </c>
      <c r="B281" s="109">
        <v>11443.75</v>
      </c>
      <c r="C281" s="109">
        <v>25779.833333333332</v>
      </c>
      <c r="D281" s="109">
        <v>1078.25</v>
      </c>
      <c r="E281" s="109">
        <v>2917.5833333333335</v>
      </c>
      <c r="F281" s="109">
        <v>14.083333333333334</v>
      </c>
      <c r="G281" s="109">
        <v>0</v>
      </c>
      <c r="H281" s="109">
        <v>12584.666666666666</v>
      </c>
      <c r="I281" s="109">
        <v>1115.1666666666667</v>
      </c>
      <c r="J281" s="109">
        <v>10.75</v>
      </c>
      <c r="K281" s="109">
        <v>452.33333333333331</v>
      </c>
      <c r="L281" s="109">
        <v>0</v>
      </c>
      <c r="M281" s="109">
        <v>724.75</v>
      </c>
      <c r="N281" s="109">
        <v>144.66666666666666</v>
      </c>
      <c r="O281" s="109">
        <v>1437.4166666666667</v>
      </c>
      <c r="P281" s="109">
        <v>3422.5833333333335</v>
      </c>
      <c r="Q281" s="109">
        <v>14114.916666666666</v>
      </c>
      <c r="R281" s="109">
        <v>26971.083333333332</v>
      </c>
      <c r="S281" s="109">
        <v>28074.333333333332</v>
      </c>
      <c r="T281" s="109">
        <v>60437.666666666657</v>
      </c>
      <c r="U281" s="170">
        <v>56975.825000000004</v>
      </c>
      <c r="V281" s="170">
        <v>54843.267383838371</v>
      </c>
      <c r="W281" s="109">
        <v>102211.83333333333</v>
      </c>
      <c r="X281" s="109">
        <v>4146.0124959136974</v>
      </c>
      <c r="Y281" s="109">
        <v>4139.2371423067416</v>
      </c>
      <c r="Z281" s="109">
        <v>2343.6805555555552</v>
      </c>
      <c r="AA281" s="109">
        <v>1040.1668650793652</v>
      </c>
      <c r="AB281" s="109">
        <v>1340.3691328948196</v>
      </c>
      <c r="AC281" s="109">
        <v>1402.8216815094388</v>
      </c>
      <c r="AD281" s="171">
        <v>248770.75180000003</v>
      </c>
      <c r="AE281" s="106"/>
      <c r="AF281" s="169">
        <v>253</v>
      </c>
      <c r="AG281" s="109"/>
      <c r="AH281" s="109"/>
      <c r="AI281" s="109"/>
      <c r="AJ281" s="109"/>
      <c r="AK281" s="109"/>
      <c r="AL281" s="109"/>
      <c r="AM281" s="109"/>
      <c r="AN281" s="109"/>
      <c r="AO281" s="109"/>
      <c r="AP281" s="109"/>
      <c r="AQ281" s="109"/>
      <c r="AR281" s="109"/>
      <c r="AS281" s="109"/>
      <c r="AT281" s="109"/>
      <c r="AU281" s="109"/>
      <c r="AV281" s="169">
        <v>253</v>
      </c>
      <c r="AW281" s="109"/>
      <c r="AX281" s="109"/>
      <c r="AY281" s="109"/>
      <c r="AZ281" s="109"/>
      <c r="BA281" s="109"/>
      <c r="BB281" s="109"/>
      <c r="BC281" s="109"/>
      <c r="BD281" s="109"/>
      <c r="BE281" s="109"/>
      <c r="BF281" s="109"/>
      <c r="BG281" s="109"/>
      <c r="BH281" s="109"/>
      <c r="BI281" s="109"/>
      <c r="BJ281" s="109"/>
      <c r="BK281" s="109"/>
      <c r="BL281" s="109"/>
      <c r="BM281" s="109">
        <v>0</v>
      </c>
      <c r="BO281" s="201">
        <v>0</v>
      </c>
      <c r="BQ281" s="198">
        <v>20</v>
      </c>
      <c r="BR281" s="198">
        <v>4</v>
      </c>
      <c r="BS281" s="198">
        <v>7</v>
      </c>
      <c r="BT281" s="199">
        <v>22.450000000000003</v>
      </c>
      <c r="CB281" s="206">
        <v>253</v>
      </c>
    </row>
    <row r="282" spans="1:80" x14ac:dyDescent="0.25">
      <c r="A282" s="161" t="s">
        <v>105</v>
      </c>
      <c r="B282" s="108">
        <v>17.583333333333332</v>
      </c>
      <c r="C282" s="108">
        <v>34.666666666666664</v>
      </c>
      <c r="D282" s="108">
        <v>1.8333333333333333</v>
      </c>
      <c r="E282" s="108">
        <v>2.9166666666666665</v>
      </c>
      <c r="F282" s="108">
        <v>0</v>
      </c>
      <c r="G282" s="108">
        <v>0</v>
      </c>
      <c r="H282" s="108">
        <v>16.416666666666668</v>
      </c>
      <c r="I282" s="108">
        <v>1.5</v>
      </c>
      <c r="J282" s="108">
        <v>0</v>
      </c>
      <c r="K282" s="108">
        <v>0.58333333333333337</v>
      </c>
      <c r="L282" s="108">
        <v>0</v>
      </c>
      <c r="M282" s="108">
        <v>0.83333333333333337</v>
      </c>
      <c r="N282" s="108">
        <v>0.33333333333333331</v>
      </c>
      <c r="O282" s="108">
        <v>0.91666666666666663</v>
      </c>
      <c r="P282" s="108">
        <v>1.1666666666666667</v>
      </c>
      <c r="Q282" s="108">
        <v>19.5</v>
      </c>
      <c r="R282" s="108">
        <v>38.916666666666664</v>
      </c>
      <c r="S282" s="168">
        <v>39.833333333333336</v>
      </c>
      <c r="T282" s="108">
        <v>79.416666666666657</v>
      </c>
      <c r="U282" s="162">
        <v>77.083333333333343</v>
      </c>
      <c r="V282" s="162">
        <v>74.350141843971628</v>
      </c>
      <c r="W282" s="108">
        <v>137.16666666666666</v>
      </c>
      <c r="X282" s="141">
        <v>85.916666666666671</v>
      </c>
      <c r="Y282" s="142">
        <v>5.5177998280202409</v>
      </c>
      <c r="Z282" s="142">
        <v>51.25</v>
      </c>
      <c r="AA282" s="142">
        <v>0</v>
      </c>
      <c r="AB282" s="142">
        <v>35.63978494623656</v>
      </c>
      <c r="AC282" s="142">
        <v>25.138440860215056</v>
      </c>
      <c r="AD282" s="148">
        <v>337.33619999999996</v>
      </c>
      <c r="AE282" s="106"/>
      <c r="AF282" s="229" t="s">
        <v>105</v>
      </c>
      <c r="AG282" s="230"/>
      <c r="AH282" s="230"/>
      <c r="AI282" s="230"/>
      <c r="AJ282" s="230"/>
      <c r="AK282" s="230"/>
      <c r="AL282" s="230"/>
      <c r="AM282" s="230"/>
      <c r="AN282" s="230"/>
      <c r="AO282" s="230"/>
      <c r="AP282" s="230"/>
      <c r="AQ282" s="230"/>
      <c r="AR282" s="230"/>
      <c r="AS282" s="230"/>
      <c r="AT282" s="230"/>
      <c r="AU282" s="230"/>
      <c r="AV282" s="229" t="s">
        <v>105</v>
      </c>
      <c r="AW282" s="230"/>
      <c r="AX282" s="230"/>
      <c r="AY282" s="230"/>
      <c r="AZ282" s="230"/>
      <c r="BA282" s="230"/>
      <c r="BB282" s="230"/>
      <c r="BC282" s="230"/>
      <c r="BD282" s="230"/>
      <c r="BE282" s="230"/>
      <c r="BF282" s="230"/>
      <c r="BG282" s="230"/>
      <c r="BH282" s="230"/>
      <c r="BI282" s="230"/>
      <c r="BJ282" s="230"/>
      <c r="BK282" s="230"/>
      <c r="BL282" s="230"/>
      <c r="BM282" s="230">
        <v>0</v>
      </c>
      <c r="BO282" s="201">
        <v>0</v>
      </c>
      <c r="BQ282" s="198">
        <v>2</v>
      </c>
      <c r="BR282" s="198">
        <v>31</v>
      </c>
      <c r="BS282" s="198">
        <v>31</v>
      </c>
      <c r="BT282" s="199">
        <v>22.450000000000003</v>
      </c>
      <c r="CB282" s="206" t="s">
        <v>105</v>
      </c>
    </row>
    <row r="283" spans="1:80" x14ac:dyDescent="0.25">
      <c r="A283" s="169">
        <v>254</v>
      </c>
      <c r="B283" s="109">
        <v>2258.25</v>
      </c>
      <c r="C283" s="109">
        <v>5371.583333333333</v>
      </c>
      <c r="D283" s="109">
        <v>233.5</v>
      </c>
      <c r="E283" s="109">
        <v>732.58333333333337</v>
      </c>
      <c r="F283" s="109">
        <v>2.8333333333333335</v>
      </c>
      <c r="G283" s="109">
        <v>0</v>
      </c>
      <c r="H283" s="109">
        <v>1167.0833333333333</v>
      </c>
      <c r="I283" s="109">
        <v>379.91666666666669</v>
      </c>
      <c r="J283" s="109">
        <v>0.66666666666666663</v>
      </c>
      <c r="K283" s="109">
        <v>76.5</v>
      </c>
      <c r="L283" s="109">
        <v>0</v>
      </c>
      <c r="M283" s="109">
        <v>146.41666666666666</v>
      </c>
      <c r="N283" s="109">
        <v>15.25</v>
      </c>
      <c r="O283" s="109">
        <v>118.33333333333333</v>
      </c>
      <c r="P283" s="109">
        <v>189.66666666666666</v>
      </c>
      <c r="Q283" s="109">
        <v>2759</v>
      </c>
      <c r="R283" s="109">
        <v>5851</v>
      </c>
      <c r="S283" s="109">
        <v>5369.083333333333</v>
      </c>
      <c r="T283" s="109">
        <v>12386.5</v>
      </c>
      <c r="U283" s="170">
        <v>11852.116666666667</v>
      </c>
      <c r="V283" s="170">
        <v>11422.641850992193</v>
      </c>
      <c r="W283" s="109">
        <v>19302.583333333332</v>
      </c>
      <c r="X283" s="109">
        <v>816.03034265505664</v>
      </c>
      <c r="Y283" s="109">
        <v>781.54789954851788</v>
      </c>
      <c r="Z283" s="109">
        <v>314.12777777777774</v>
      </c>
      <c r="AA283" s="109">
        <v>161.14761904761909</v>
      </c>
      <c r="AB283" s="109">
        <v>256.07588474645109</v>
      </c>
      <c r="AC283" s="109">
        <v>279.97722895430275</v>
      </c>
      <c r="AD283" s="171">
        <v>51793.534100000004</v>
      </c>
      <c r="AE283" s="106"/>
      <c r="AF283" s="169">
        <v>254</v>
      </c>
      <c r="AG283" s="109"/>
      <c r="AH283" s="109"/>
      <c r="AI283" s="109"/>
      <c r="AJ283" s="109"/>
      <c r="AK283" s="109"/>
      <c r="AL283" s="109"/>
      <c r="AM283" s="109"/>
      <c r="AN283" s="109"/>
      <c r="AO283" s="109"/>
      <c r="AP283" s="109"/>
      <c r="AQ283" s="109"/>
      <c r="AR283" s="109"/>
      <c r="AS283" s="109"/>
      <c r="AT283" s="109"/>
      <c r="AU283" s="109"/>
      <c r="AV283" s="169">
        <v>254</v>
      </c>
      <c r="AW283" s="109"/>
      <c r="AX283" s="109"/>
      <c r="AY283" s="109"/>
      <c r="AZ283" s="109"/>
      <c r="BA283" s="109"/>
      <c r="BB283" s="109"/>
      <c r="BC283" s="109"/>
      <c r="BD283" s="109"/>
      <c r="BE283" s="109"/>
      <c r="BF283" s="109"/>
      <c r="BG283" s="109"/>
      <c r="BH283" s="109"/>
      <c r="BI283" s="109"/>
      <c r="BJ283" s="109"/>
      <c r="BK283" s="109"/>
      <c r="BL283" s="109"/>
      <c r="BM283" s="109">
        <v>0</v>
      </c>
      <c r="BO283" s="201">
        <v>0</v>
      </c>
      <c r="BQ283" s="198">
        <v>20</v>
      </c>
      <c r="BR283" s="198">
        <v>4</v>
      </c>
      <c r="BS283" s="198">
        <v>7</v>
      </c>
      <c r="BT283" s="199">
        <v>22.450000000000003</v>
      </c>
      <c r="CB283" s="206">
        <v>254</v>
      </c>
    </row>
    <row r="284" spans="1:80" x14ac:dyDescent="0.25">
      <c r="A284" s="161">
        <v>255</v>
      </c>
      <c r="B284" s="108">
        <v>2726.0833333333335</v>
      </c>
      <c r="C284" s="108">
        <v>6222.583333333333</v>
      </c>
      <c r="D284" s="108">
        <v>280.75</v>
      </c>
      <c r="E284" s="108">
        <v>813.83333333333337</v>
      </c>
      <c r="F284" s="108">
        <v>1.5</v>
      </c>
      <c r="G284" s="108">
        <v>0</v>
      </c>
      <c r="H284" s="108">
        <v>1725.0833333333333</v>
      </c>
      <c r="I284" s="108">
        <v>280.41666666666669</v>
      </c>
      <c r="J284" s="108">
        <v>0.41666666666666669</v>
      </c>
      <c r="K284" s="108">
        <v>68.416666666666671</v>
      </c>
      <c r="L284" s="108">
        <v>0</v>
      </c>
      <c r="M284" s="108">
        <v>174.08333333333334</v>
      </c>
      <c r="N284" s="108">
        <v>22.916666666666668</v>
      </c>
      <c r="O284" s="108">
        <v>189.5</v>
      </c>
      <c r="P284" s="108">
        <v>427.25</v>
      </c>
      <c r="Q284" s="108">
        <v>2746.25</v>
      </c>
      <c r="R284" s="108">
        <v>5812.416666666667</v>
      </c>
      <c r="S284" s="168">
        <v>5942.583333333333</v>
      </c>
      <c r="T284" s="108">
        <v>13543.416666666668</v>
      </c>
      <c r="U284" s="162">
        <v>12841.491666666667</v>
      </c>
      <c r="V284" s="162">
        <v>12333.697788308617</v>
      </c>
      <c r="W284" s="108">
        <v>21491.5</v>
      </c>
      <c r="X284" s="141">
        <v>1022.7832678699384</v>
      </c>
      <c r="Y284" s="142">
        <v>868.81961355600072</v>
      </c>
      <c r="Z284" s="142">
        <v>1.3958333333333333</v>
      </c>
      <c r="AA284" s="142">
        <v>0.2638888888888889</v>
      </c>
      <c r="AB284" s="142">
        <v>283.0096395881007</v>
      </c>
      <c r="AC284" s="142">
        <v>369.88681414091889</v>
      </c>
      <c r="AD284" s="148">
        <v>55964.991900000001</v>
      </c>
      <c r="AE284" s="106"/>
      <c r="AF284" s="229">
        <v>255</v>
      </c>
      <c r="AG284" s="230"/>
      <c r="AH284" s="230"/>
      <c r="AI284" s="230"/>
      <c r="AJ284" s="230"/>
      <c r="AK284" s="230"/>
      <c r="AL284" s="230"/>
      <c r="AM284" s="230"/>
      <c r="AN284" s="230"/>
      <c r="AO284" s="230"/>
      <c r="AP284" s="230"/>
      <c r="AQ284" s="230"/>
      <c r="AR284" s="230"/>
      <c r="AS284" s="230"/>
      <c r="AT284" s="230"/>
      <c r="AU284" s="230"/>
      <c r="AV284" s="229">
        <v>255</v>
      </c>
      <c r="AW284" s="230"/>
      <c r="AX284" s="230"/>
      <c r="AY284" s="230"/>
      <c r="AZ284" s="230"/>
      <c r="BA284" s="230"/>
      <c r="BB284" s="230"/>
      <c r="BC284" s="230"/>
      <c r="BD284" s="230"/>
      <c r="BE284" s="230"/>
      <c r="BF284" s="230"/>
      <c r="BG284" s="230"/>
      <c r="BH284" s="230"/>
      <c r="BI284" s="230"/>
      <c r="BJ284" s="230"/>
      <c r="BK284" s="230"/>
      <c r="BL284" s="230"/>
      <c r="BM284" s="230">
        <v>0</v>
      </c>
      <c r="BO284" s="201">
        <v>0</v>
      </c>
      <c r="BQ284" s="198">
        <v>20</v>
      </c>
      <c r="BR284" s="198">
        <v>4</v>
      </c>
      <c r="BS284" s="198">
        <v>7</v>
      </c>
      <c r="BT284" s="199">
        <v>22.450000000000003</v>
      </c>
      <c r="CB284" s="206">
        <v>255</v>
      </c>
    </row>
    <row r="285" spans="1:80" x14ac:dyDescent="0.25">
      <c r="A285" s="169">
        <v>260</v>
      </c>
      <c r="B285" s="109">
        <v>18039.666666666668</v>
      </c>
      <c r="C285" s="109">
        <v>42998.416666666664</v>
      </c>
      <c r="D285" s="109">
        <v>2262.25</v>
      </c>
      <c r="E285" s="109">
        <v>6210.5</v>
      </c>
      <c r="F285" s="109">
        <v>43.083333333333336</v>
      </c>
      <c r="G285" s="109">
        <v>9.5</v>
      </c>
      <c r="H285" s="109">
        <v>12025.416666666666</v>
      </c>
      <c r="I285" s="109">
        <v>1171.1666666666667</v>
      </c>
      <c r="J285" s="109">
        <v>33.583333333333336</v>
      </c>
      <c r="K285" s="109">
        <v>881.5</v>
      </c>
      <c r="L285" s="109">
        <v>0</v>
      </c>
      <c r="M285" s="109">
        <v>992.91666666666663</v>
      </c>
      <c r="N285" s="109">
        <v>260.16666666666669</v>
      </c>
      <c r="O285" s="109">
        <v>844.5</v>
      </c>
      <c r="P285" s="109">
        <v>1265.8333333333333</v>
      </c>
      <c r="Q285" s="109">
        <v>20710.75</v>
      </c>
      <c r="R285" s="109">
        <v>49802.833333333336</v>
      </c>
      <c r="S285" s="109">
        <v>41857.166666666664</v>
      </c>
      <c r="T285" s="109">
        <v>102488.83333333334</v>
      </c>
      <c r="U285" s="170">
        <v>98129.616666666654</v>
      </c>
      <c r="V285" s="170">
        <v>94674.861933519584</v>
      </c>
      <c r="W285" s="109">
        <v>157552.08333333334</v>
      </c>
      <c r="X285" s="109">
        <v>6421.7779327683493</v>
      </c>
      <c r="Y285" s="109">
        <v>6378.6355639665535</v>
      </c>
      <c r="Z285" s="109">
        <v>3500.7083333333335</v>
      </c>
      <c r="AA285" s="109">
        <v>1544.3426587301585</v>
      </c>
      <c r="AB285" s="109">
        <v>1996.8988921166549</v>
      </c>
      <c r="AC285" s="109">
        <v>2212.4395203258473</v>
      </c>
      <c r="AD285" s="171">
        <v>429205.24439999997</v>
      </c>
      <c r="AE285" s="106"/>
      <c r="AF285" s="169">
        <v>260</v>
      </c>
      <c r="AG285" s="109"/>
      <c r="AH285" s="109"/>
      <c r="AI285" s="109"/>
      <c r="AJ285" s="109"/>
      <c r="AK285" s="109"/>
      <c r="AL285" s="109"/>
      <c r="AM285" s="109"/>
      <c r="AN285" s="109"/>
      <c r="AO285" s="109"/>
      <c r="AP285" s="109"/>
      <c r="AQ285" s="109"/>
      <c r="AR285" s="109"/>
      <c r="AS285" s="109"/>
      <c r="AT285" s="109"/>
      <c r="AU285" s="109"/>
      <c r="AV285" s="169">
        <v>260</v>
      </c>
      <c r="AW285" s="109"/>
      <c r="AX285" s="109"/>
      <c r="AY285" s="109"/>
      <c r="AZ285" s="109"/>
      <c r="BA285" s="109"/>
      <c r="BB285" s="109"/>
      <c r="BC285" s="109"/>
      <c r="BD285" s="109"/>
      <c r="BE285" s="109"/>
      <c r="BF285" s="109"/>
      <c r="BG285" s="109"/>
      <c r="BH285" s="109"/>
      <c r="BI285" s="109"/>
      <c r="BJ285" s="109"/>
      <c r="BK285" s="109"/>
      <c r="BL285" s="109"/>
      <c r="BM285" s="109">
        <v>0</v>
      </c>
      <c r="BO285" s="201">
        <v>0</v>
      </c>
      <c r="BQ285" s="198">
        <v>20</v>
      </c>
      <c r="BR285" s="198">
        <v>4</v>
      </c>
      <c r="BS285" s="198">
        <v>7</v>
      </c>
      <c r="BT285" s="199">
        <v>22.450000000000003</v>
      </c>
      <c r="CB285" s="206">
        <v>260</v>
      </c>
    </row>
    <row r="286" spans="1:80" x14ac:dyDescent="0.25">
      <c r="A286" s="161" t="s">
        <v>106</v>
      </c>
      <c r="B286" s="108">
        <v>35.25</v>
      </c>
      <c r="C286" s="108">
        <v>86.333333333333329</v>
      </c>
      <c r="D286" s="108">
        <v>1.4166666666666667</v>
      </c>
      <c r="E286" s="108">
        <v>5.166666666666667</v>
      </c>
      <c r="F286" s="108">
        <v>0</v>
      </c>
      <c r="G286" s="108">
        <v>0</v>
      </c>
      <c r="H286" s="108">
        <v>24.5</v>
      </c>
      <c r="I286" s="108">
        <v>3.1666666666666665</v>
      </c>
      <c r="J286" s="108">
        <v>8.3333333333333329E-2</v>
      </c>
      <c r="K286" s="108">
        <v>10.333333333333334</v>
      </c>
      <c r="L286" s="108">
        <v>0</v>
      </c>
      <c r="M286" s="108">
        <v>1.4166666666666667</v>
      </c>
      <c r="N286" s="108">
        <v>8.3333333333333329E-2</v>
      </c>
      <c r="O286" s="108">
        <v>0.5</v>
      </c>
      <c r="P286" s="108">
        <v>1.4166666666666667</v>
      </c>
      <c r="Q286" s="108">
        <v>39.416666666666664</v>
      </c>
      <c r="R286" s="108">
        <v>104.66666666666667</v>
      </c>
      <c r="S286" s="168">
        <v>76.583333333333329</v>
      </c>
      <c r="T286" s="108">
        <v>209.5</v>
      </c>
      <c r="U286" s="162">
        <v>205.69166666666669</v>
      </c>
      <c r="V286" s="162">
        <v>198.92389132459343</v>
      </c>
      <c r="W286" s="108">
        <v>313.75</v>
      </c>
      <c r="X286" s="141">
        <v>185.66666666666666</v>
      </c>
      <c r="Y286" s="142">
        <v>12.919748755273936</v>
      </c>
      <c r="Z286" s="142">
        <v>66.666666666666671</v>
      </c>
      <c r="AA286" s="142">
        <v>9.9166666666666661</v>
      </c>
      <c r="AB286" s="142">
        <v>64.916666666666671</v>
      </c>
      <c r="AC286" s="142">
        <v>60.374999999999993</v>
      </c>
      <c r="AD286" s="148">
        <v>901.54510000000016</v>
      </c>
      <c r="AF286" s="229" t="s">
        <v>106</v>
      </c>
      <c r="AG286" s="230"/>
      <c r="AH286" s="230"/>
      <c r="AI286" s="230"/>
      <c r="AJ286" s="230"/>
      <c r="AK286" s="230"/>
      <c r="AL286" s="230"/>
      <c r="AM286" s="230"/>
      <c r="AN286" s="230"/>
      <c r="AO286" s="230"/>
      <c r="AP286" s="230"/>
      <c r="AQ286" s="230"/>
      <c r="AR286" s="230"/>
      <c r="AS286" s="230"/>
      <c r="AT286" s="230"/>
      <c r="AU286" s="230"/>
      <c r="AV286" s="229" t="s">
        <v>106</v>
      </c>
      <c r="AW286" s="230"/>
      <c r="AX286" s="230"/>
      <c r="AY286" s="230"/>
      <c r="AZ286" s="230"/>
      <c r="BA286" s="230"/>
      <c r="BB286" s="230"/>
      <c r="BC286" s="230"/>
      <c r="BD286" s="230"/>
      <c r="BE286" s="230"/>
      <c r="BF286" s="230"/>
      <c r="BG286" s="230"/>
      <c r="BH286" s="230"/>
      <c r="BI286" s="230"/>
      <c r="BJ286" s="230"/>
      <c r="BK286" s="230"/>
      <c r="BL286" s="230"/>
      <c r="BM286" s="230">
        <v>0</v>
      </c>
      <c r="BO286" s="201">
        <v>0</v>
      </c>
      <c r="BQ286" s="198">
        <v>31</v>
      </c>
      <c r="BR286" s="198">
        <v>31</v>
      </c>
      <c r="BS286" s="198">
        <v>31</v>
      </c>
      <c r="BT286" s="199">
        <v>22.450000000000003</v>
      </c>
      <c r="CB286" s="206" t="s">
        <v>106</v>
      </c>
    </row>
    <row r="287" spans="1:80" x14ac:dyDescent="0.25">
      <c r="A287" s="169">
        <v>261</v>
      </c>
      <c r="B287" s="109">
        <v>6918.416666666667</v>
      </c>
      <c r="C287" s="109">
        <v>14528.666666666666</v>
      </c>
      <c r="D287" s="109">
        <v>572.83333333333337</v>
      </c>
      <c r="E287" s="109">
        <v>1611.5</v>
      </c>
      <c r="F287" s="109">
        <v>13.333333333333334</v>
      </c>
      <c r="G287" s="109">
        <v>3.1666666666666665</v>
      </c>
      <c r="H287" s="109">
        <v>4677.75</v>
      </c>
      <c r="I287" s="109">
        <v>380.91666666666669</v>
      </c>
      <c r="J287" s="109">
        <v>3.4166666666666665</v>
      </c>
      <c r="K287" s="109">
        <v>267.83333333333331</v>
      </c>
      <c r="L287" s="109">
        <v>0</v>
      </c>
      <c r="M287" s="109">
        <v>732.41666666666663</v>
      </c>
      <c r="N287" s="109">
        <v>64.833333333333329</v>
      </c>
      <c r="O287" s="109">
        <v>253.41666666666666</v>
      </c>
      <c r="P287" s="109">
        <v>478.41666666666669</v>
      </c>
      <c r="Q287" s="109">
        <v>7240.916666666667</v>
      </c>
      <c r="R287" s="109">
        <v>15721.416666666666</v>
      </c>
      <c r="S287" s="109">
        <v>14985.583333333334</v>
      </c>
      <c r="T287" s="109">
        <v>33421.833333333336</v>
      </c>
      <c r="U287" s="170">
        <v>32215.725000000006</v>
      </c>
      <c r="V287" s="170">
        <v>31073.231127086463</v>
      </c>
      <c r="W287" s="109">
        <v>53469.25</v>
      </c>
      <c r="X287" s="109">
        <v>2131.838423917171</v>
      </c>
      <c r="Y287" s="109">
        <v>2166.3447910967939</v>
      </c>
      <c r="Z287" s="109">
        <v>1277.3902777777778</v>
      </c>
      <c r="AA287" s="109">
        <v>633.21329365079362</v>
      </c>
      <c r="AB287" s="109">
        <v>715.2439261444124</v>
      </c>
      <c r="AC287" s="109">
        <v>708.29724888637929</v>
      </c>
      <c r="AD287" s="171">
        <v>140868.51830000003</v>
      </c>
      <c r="AE287" s="106"/>
      <c r="AF287" s="169">
        <v>261</v>
      </c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  <c r="AT287" s="109"/>
      <c r="AU287" s="109"/>
      <c r="AV287" s="169">
        <v>261</v>
      </c>
      <c r="AW287" s="109"/>
      <c r="AX287" s="109"/>
      <c r="AY287" s="109"/>
      <c r="AZ287" s="109"/>
      <c r="BA287" s="109"/>
      <c r="BB287" s="109"/>
      <c r="BC287" s="109"/>
      <c r="BD287" s="109"/>
      <c r="BE287" s="109"/>
      <c r="BF287" s="109"/>
      <c r="BG287" s="109"/>
      <c r="BH287" s="109"/>
      <c r="BI287" s="109"/>
      <c r="BJ287" s="109"/>
      <c r="BK287" s="109"/>
      <c r="BL287" s="109"/>
      <c r="BM287" s="109">
        <v>0</v>
      </c>
      <c r="BO287" s="201">
        <v>0</v>
      </c>
      <c r="BQ287" s="198">
        <v>20</v>
      </c>
      <c r="BR287" s="198">
        <v>4</v>
      </c>
      <c r="BS287" s="198">
        <v>7</v>
      </c>
      <c r="BT287" s="199">
        <v>22.450000000000003</v>
      </c>
      <c r="CB287" s="206">
        <v>261</v>
      </c>
    </row>
    <row r="288" spans="1:80" x14ac:dyDescent="0.25">
      <c r="A288" s="161">
        <v>263</v>
      </c>
      <c r="B288" s="108">
        <v>15697.333333333334</v>
      </c>
      <c r="C288" s="108">
        <v>31264.75</v>
      </c>
      <c r="D288" s="108">
        <v>1182.5833333333333</v>
      </c>
      <c r="E288" s="108">
        <v>3262.5</v>
      </c>
      <c r="F288" s="108">
        <v>51.916666666666664</v>
      </c>
      <c r="G288" s="108">
        <v>0.41666666666666669</v>
      </c>
      <c r="H288" s="108">
        <v>5656.583333333333</v>
      </c>
      <c r="I288" s="108">
        <v>1476.8333333333333</v>
      </c>
      <c r="J288" s="108">
        <v>3.8333333333333335</v>
      </c>
      <c r="K288" s="108">
        <v>465.91666666666669</v>
      </c>
      <c r="L288" s="108">
        <v>0</v>
      </c>
      <c r="M288" s="108">
        <v>765.66666666666663</v>
      </c>
      <c r="N288" s="108">
        <v>93.166666666666671</v>
      </c>
      <c r="O288" s="108">
        <v>589.75</v>
      </c>
      <c r="P288" s="108">
        <v>810.75</v>
      </c>
      <c r="Q288" s="108">
        <v>16994.833333333332</v>
      </c>
      <c r="R288" s="108">
        <v>34663.583333333336</v>
      </c>
      <c r="S288" s="168">
        <v>34464.5</v>
      </c>
      <c r="T288" s="108">
        <v>71382.083333333328</v>
      </c>
      <c r="U288" s="162">
        <v>69019.208333333343</v>
      </c>
      <c r="V288" s="162">
        <v>66598.163681424165</v>
      </c>
      <c r="W288" s="108">
        <v>112980.41666666666</v>
      </c>
      <c r="X288" s="141">
        <v>4606.1525941005357</v>
      </c>
      <c r="Y288" s="142">
        <v>4575.3314254187499</v>
      </c>
      <c r="Z288" s="142">
        <v>2494.5680555555555</v>
      </c>
      <c r="AA288" s="142">
        <v>1110.2404761904761</v>
      </c>
      <c r="AB288" s="142">
        <v>1643.1085262150764</v>
      </c>
      <c r="AC288" s="142">
        <v>1481.5220339427296</v>
      </c>
      <c r="AD288" s="148">
        <v>301893.26459999999</v>
      </c>
      <c r="AF288" s="229">
        <v>263</v>
      </c>
      <c r="AG288" s="230"/>
      <c r="AH288" s="230"/>
      <c r="AI288" s="230"/>
      <c r="AJ288" s="230"/>
      <c r="AK288" s="230"/>
      <c r="AL288" s="230"/>
      <c r="AM288" s="230"/>
      <c r="AN288" s="230"/>
      <c r="AO288" s="230"/>
      <c r="AP288" s="230"/>
      <c r="AQ288" s="230"/>
      <c r="AR288" s="230"/>
      <c r="AS288" s="230"/>
      <c r="AT288" s="230"/>
      <c r="AU288" s="230"/>
      <c r="AV288" s="229">
        <v>263</v>
      </c>
      <c r="AW288" s="230"/>
      <c r="AX288" s="230"/>
      <c r="AY288" s="230"/>
      <c r="AZ288" s="230"/>
      <c r="BA288" s="230"/>
      <c r="BB288" s="230"/>
      <c r="BC288" s="230"/>
      <c r="BD288" s="230"/>
      <c r="BE288" s="230"/>
      <c r="BF288" s="230"/>
      <c r="BG288" s="230"/>
      <c r="BH288" s="230"/>
      <c r="BI288" s="230"/>
      <c r="BJ288" s="230"/>
      <c r="BK288" s="230"/>
      <c r="BL288" s="230"/>
      <c r="BM288" s="230">
        <v>0</v>
      </c>
      <c r="BO288" s="201">
        <v>0</v>
      </c>
      <c r="BQ288" s="198">
        <v>20</v>
      </c>
      <c r="BR288" s="198">
        <v>4</v>
      </c>
      <c r="BS288" s="198">
        <v>7</v>
      </c>
      <c r="BT288" s="199">
        <v>22.450000000000003</v>
      </c>
      <c r="CB288" s="206">
        <v>263</v>
      </c>
    </row>
    <row r="289" spans="1:80" x14ac:dyDescent="0.25">
      <c r="A289" s="169" t="s">
        <v>107</v>
      </c>
      <c r="B289" s="109">
        <v>49.5</v>
      </c>
      <c r="C289" s="109">
        <v>87.916666666666671</v>
      </c>
      <c r="D289" s="109">
        <v>2.5833333333333335</v>
      </c>
      <c r="E289" s="109">
        <v>7.083333333333333</v>
      </c>
      <c r="F289" s="109">
        <v>0.41666666666666669</v>
      </c>
      <c r="G289" s="109">
        <v>0</v>
      </c>
      <c r="H289" s="109">
        <v>19.083333333333332</v>
      </c>
      <c r="I289" s="109">
        <v>3.3333333333333335</v>
      </c>
      <c r="J289" s="109">
        <v>0</v>
      </c>
      <c r="K289" s="109">
        <v>2.5</v>
      </c>
      <c r="L289" s="109">
        <v>0</v>
      </c>
      <c r="M289" s="109">
        <v>2.75</v>
      </c>
      <c r="N289" s="109">
        <v>0.25</v>
      </c>
      <c r="O289" s="109">
        <v>1.4166666666666667</v>
      </c>
      <c r="P289" s="109">
        <v>1.25</v>
      </c>
      <c r="Q289" s="109">
        <v>49.5</v>
      </c>
      <c r="R289" s="109">
        <v>88.083333333333329</v>
      </c>
      <c r="S289" s="109">
        <v>103</v>
      </c>
      <c r="T289" s="109">
        <v>190.25</v>
      </c>
      <c r="U289" s="170">
        <v>185.375</v>
      </c>
      <c r="V289" s="170">
        <v>178.78575091338919</v>
      </c>
      <c r="W289" s="109">
        <v>315.66666666666669</v>
      </c>
      <c r="X289" s="109">
        <v>125.5</v>
      </c>
      <c r="Y289" s="109">
        <v>12.870496912083439</v>
      </c>
      <c r="Z289" s="109">
        <v>57.833333333333336</v>
      </c>
      <c r="AA289" s="109">
        <v>80.541666666666671</v>
      </c>
      <c r="AB289" s="109">
        <v>52.583333333333336</v>
      </c>
      <c r="AC289" s="109">
        <v>36.458333333333329</v>
      </c>
      <c r="AD289" s="171">
        <v>810.35940000000005</v>
      </c>
      <c r="AE289" s="106"/>
      <c r="AF289" s="169" t="s">
        <v>107</v>
      </c>
      <c r="AG289" s="109"/>
      <c r="AH289" s="109"/>
      <c r="AI289" s="109"/>
      <c r="AJ289" s="109"/>
      <c r="AK289" s="109"/>
      <c r="AL289" s="109"/>
      <c r="AM289" s="109"/>
      <c r="AN289" s="109"/>
      <c r="AO289" s="109"/>
      <c r="AP289" s="109"/>
      <c r="AQ289" s="109"/>
      <c r="AR289" s="109"/>
      <c r="AS289" s="109"/>
      <c r="AT289" s="109"/>
      <c r="AU289" s="109"/>
      <c r="AV289" s="169" t="s">
        <v>107</v>
      </c>
      <c r="AW289" s="109"/>
      <c r="AX289" s="109"/>
      <c r="AY289" s="109"/>
      <c r="AZ289" s="109"/>
      <c r="BA289" s="109"/>
      <c r="BB289" s="109"/>
      <c r="BC289" s="109"/>
      <c r="BD289" s="109"/>
      <c r="BE289" s="109"/>
      <c r="BF289" s="109"/>
      <c r="BG289" s="109"/>
      <c r="BH289" s="109"/>
      <c r="BI289" s="109"/>
      <c r="BJ289" s="109"/>
      <c r="BK289" s="109"/>
      <c r="BL289" s="109"/>
      <c r="BM289" s="109">
        <v>0</v>
      </c>
      <c r="BO289" s="201">
        <v>0</v>
      </c>
      <c r="BQ289" s="198">
        <v>2</v>
      </c>
      <c r="BR289" s="198">
        <v>31</v>
      </c>
      <c r="BS289" s="198">
        <v>31</v>
      </c>
      <c r="BT289" s="199">
        <v>22.450000000000003</v>
      </c>
      <c r="CB289" s="206" t="s">
        <v>107</v>
      </c>
    </row>
    <row r="290" spans="1:80" x14ac:dyDescent="0.25">
      <c r="A290" s="161">
        <v>264</v>
      </c>
      <c r="B290" s="108">
        <v>3507.5833333333335</v>
      </c>
      <c r="C290" s="108">
        <v>12382.333333333334</v>
      </c>
      <c r="D290" s="108">
        <v>266.5</v>
      </c>
      <c r="E290" s="108">
        <v>978.66666666666663</v>
      </c>
      <c r="F290" s="108">
        <v>5.166666666666667</v>
      </c>
      <c r="G290" s="108">
        <v>1.25</v>
      </c>
      <c r="H290" s="108">
        <v>3665.1666666666665</v>
      </c>
      <c r="I290" s="108">
        <v>387.16666666666669</v>
      </c>
      <c r="J290" s="108">
        <v>1.6666666666666667</v>
      </c>
      <c r="K290" s="108">
        <v>201</v>
      </c>
      <c r="L290" s="108">
        <v>0</v>
      </c>
      <c r="M290" s="108">
        <v>374.25</v>
      </c>
      <c r="N290" s="108">
        <v>93.916666666666671</v>
      </c>
      <c r="O290" s="108">
        <v>152.25</v>
      </c>
      <c r="P290" s="108">
        <v>287.33333333333331</v>
      </c>
      <c r="Q290" s="108">
        <v>3884.6666666666665</v>
      </c>
      <c r="R290" s="108">
        <v>13756.583333333334</v>
      </c>
      <c r="S290" s="168">
        <v>7811</v>
      </c>
      <c r="T290" s="108">
        <v>28080.916666666664</v>
      </c>
      <c r="U290" s="162">
        <v>27350.05</v>
      </c>
      <c r="V290" s="162">
        <v>26348.563319578767</v>
      </c>
      <c r="W290" s="108">
        <v>39945.500000000007</v>
      </c>
      <c r="X290" s="141">
        <v>1591.8285439801746</v>
      </c>
      <c r="Y290" s="142">
        <v>1618.2803779233402</v>
      </c>
      <c r="Z290" s="142">
        <v>946.00277777777785</v>
      </c>
      <c r="AA290" s="142">
        <v>490.09920634920633</v>
      </c>
      <c r="AB290" s="142">
        <v>372.82923609253703</v>
      </c>
      <c r="AC290" s="142">
        <v>609.49965394381877</v>
      </c>
      <c r="AD290" s="148">
        <v>119471.80780000001</v>
      </c>
      <c r="AE290" s="106"/>
      <c r="AF290" s="229">
        <v>264</v>
      </c>
      <c r="AG290" s="230"/>
      <c r="AH290" s="230"/>
      <c r="AI290" s="230"/>
      <c r="AJ290" s="230"/>
      <c r="AK290" s="230"/>
      <c r="AL290" s="230"/>
      <c r="AM290" s="230"/>
      <c r="AN290" s="230"/>
      <c r="AO290" s="230"/>
      <c r="AP290" s="230"/>
      <c r="AQ290" s="230"/>
      <c r="AR290" s="230"/>
      <c r="AS290" s="230"/>
      <c r="AT290" s="230"/>
      <c r="AU290" s="230"/>
      <c r="AV290" s="229">
        <v>264</v>
      </c>
      <c r="AW290" s="230"/>
      <c r="AX290" s="230"/>
      <c r="AY290" s="230"/>
      <c r="AZ290" s="230"/>
      <c r="BA290" s="230"/>
      <c r="BB290" s="230"/>
      <c r="BC290" s="230"/>
      <c r="BD290" s="230"/>
      <c r="BE290" s="230"/>
      <c r="BF290" s="230"/>
      <c r="BG290" s="230"/>
      <c r="BH290" s="230"/>
      <c r="BI290" s="230"/>
      <c r="BJ290" s="230"/>
      <c r="BK290" s="230"/>
      <c r="BL290" s="230"/>
      <c r="BM290" s="230">
        <v>0</v>
      </c>
      <c r="BO290" s="201">
        <v>0</v>
      </c>
      <c r="BQ290" s="198">
        <v>20</v>
      </c>
      <c r="BR290" s="198">
        <v>4</v>
      </c>
      <c r="BS290" s="198">
        <v>7</v>
      </c>
      <c r="BT290" s="199">
        <v>22.450000000000003</v>
      </c>
      <c r="CB290" s="206">
        <v>264</v>
      </c>
    </row>
    <row r="291" spans="1:80" x14ac:dyDescent="0.25">
      <c r="A291" s="169">
        <v>265</v>
      </c>
      <c r="B291" s="109">
        <v>15378.75</v>
      </c>
      <c r="C291" s="109">
        <v>35342.75</v>
      </c>
      <c r="D291" s="109">
        <v>824.25</v>
      </c>
      <c r="E291" s="109">
        <v>2367.4166666666665</v>
      </c>
      <c r="F291" s="109">
        <v>16.25</v>
      </c>
      <c r="G291" s="109">
        <v>2.3333333333333335</v>
      </c>
      <c r="H291" s="109">
        <v>7392.916666666667</v>
      </c>
      <c r="I291" s="109">
        <v>739.25</v>
      </c>
      <c r="J291" s="109">
        <v>5.083333333333333</v>
      </c>
      <c r="K291" s="109">
        <v>612.25</v>
      </c>
      <c r="L291" s="109">
        <v>0</v>
      </c>
      <c r="M291" s="109">
        <v>1533.1666666666667</v>
      </c>
      <c r="N291" s="109">
        <v>185.33333333333334</v>
      </c>
      <c r="O291" s="109">
        <v>549.75</v>
      </c>
      <c r="P291" s="109">
        <v>901</v>
      </c>
      <c r="Q291" s="109">
        <v>16569.083333333332</v>
      </c>
      <c r="R291" s="109">
        <v>35612.166666666664</v>
      </c>
      <c r="S291" s="109">
        <v>33321.833333333336</v>
      </c>
      <c r="T291" s="109">
        <v>76575.416666666657</v>
      </c>
      <c r="U291" s="170">
        <v>74704.46666666666</v>
      </c>
      <c r="V291" s="170">
        <v>71964.279370728545</v>
      </c>
      <c r="W291" s="109">
        <v>118031.75</v>
      </c>
      <c r="X291" s="109">
        <v>4819.4650786221146</v>
      </c>
      <c r="Y291" s="109">
        <v>4779.770981397588</v>
      </c>
      <c r="Z291" s="109">
        <v>2632.8777777777777</v>
      </c>
      <c r="AA291" s="109">
        <v>1112.5847222222224</v>
      </c>
      <c r="AB291" s="109">
        <v>1588.829572572736</v>
      </c>
      <c r="AC291" s="109">
        <v>1615.3177530246894</v>
      </c>
      <c r="AD291" s="171">
        <v>326307.63480000006</v>
      </c>
      <c r="AE291" s="106"/>
      <c r="AF291" s="169">
        <v>265</v>
      </c>
      <c r="AG291" s="109"/>
      <c r="AH291" s="109"/>
      <c r="AI291" s="109"/>
      <c r="AJ291" s="109"/>
      <c r="AK291" s="109"/>
      <c r="AL291" s="109"/>
      <c r="AM291" s="109"/>
      <c r="AN291" s="109"/>
      <c r="AO291" s="109"/>
      <c r="AP291" s="109"/>
      <c r="AQ291" s="109"/>
      <c r="AR291" s="109"/>
      <c r="AS291" s="109"/>
      <c r="AT291" s="109"/>
      <c r="AU291" s="109"/>
      <c r="AV291" s="169">
        <v>265</v>
      </c>
      <c r="AW291" s="109"/>
      <c r="AX291" s="109"/>
      <c r="AY291" s="109"/>
      <c r="AZ291" s="109"/>
      <c r="BA291" s="109"/>
      <c r="BB291" s="109"/>
      <c r="BC291" s="109"/>
      <c r="BD291" s="109"/>
      <c r="BE291" s="109"/>
      <c r="BF291" s="109"/>
      <c r="BG291" s="109"/>
      <c r="BH291" s="109"/>
      <c r="BI291" s="109"/>
      <c r="BJ291" s="109"/>
      <c r="BK291" s="109"/>
      <c r="BL291" s="109"/>
      <c r="BM291" s="109">
        <v>0</v>
      </c>
      <c r="BO291" s="201">
        <v>0</v>
      </c>
      <c r="BQ291" s="198">
        <v>20</v>
      </c>
      <c r="BR291" s="198">
        <v>4</v>
      </c>
      <c r="BS291" s="198">
        <v>7</v>
      </c>
      <c r="BT291" s="199">
        <v>22.450000000000003</v>
      </c>
      <c r="CB291" s="206">
        <v>265</v>
      </c>
    </row>
    <row r="292" spans="1:80" x14ac:dyDescent="0.25">
      <c r="A292" s="161" t="s">
        <v>108</v>
      </c>
      <c r="B292" s="108">
        <v>42.083333333333336</v>
      </c>
      <c r="C292" s="108">
        <v>89.166666666666671</v>
      </c>
      <c r="D292" s="108">
        <v>2.1666666666666665</v>
      </c>
      <c r="E292" s="108">
        <v>8.6666666666666661</v>
      </c>
      <c r="F292" s="108">
        <v>0</v>
      </c>
      <c r="G292" s="108">
        <v>0</v>
      </c>
      <c r="H292" s="108">
        <v>19.583333333333332</v>
      </c>
      <c r="I292" s="108">
        <v>2.8333333333333335</v>
      </c>
      <c r="J292" s="108">
        <v>0</v>
      </c>
      <c r="K292" s="108">
        <v>0.75</v>
      </c>
      <c r="L292" s="108">
        <v>0</v>
      </c>
      <c r="M292" s="108">
        <v>4.416666666666667</v>
      </c>
      <c r="N292" s="108">
        <v>0.66666666666666663</v>
      </c>
      <c r="O292" s="108">
        <v>1.0833333333333333</v>
      </c>
      <c r="P292" s="108">
        <v>2.8333333333333335</v>
      </c>
      <c r="Q292" s="108">
        <v>46.416666666666664</v>
      </c>
      <c r="R292" s="108">
        <v>90.25</v>
      </c>
      <c r="S292" s="168">
        <v>91.75</v>
      </c>
      <c r="T292" s="108">
        <v>196.75</v>
      </c>
      <c r="U292" s="162">
        <v>190.13333333333333</v>
      </c>
      <c r="V292" s="162">
        <v>183.02441779497096</v>
      </c>
      <c r="W292" s="108">
        <v>310.91666666666663</v>
      </c>
      <c r="X292" s="141">
        <v>107.60833333333333</v>
      </c>
      <c r="Y292" s="142">
        <v>13.030614175403096</v>
      </c>
      <c r="Z292" s="142">
        <v>0</v>
      </c>
      <c r="AA292" s="142">
        <v>0</v>
      </c>
      <c r="AB292" s="142">
        <v>33.024999999999999</v>
      </c>
      <c r="AC292" s="142">
        <v>37.291666666666671</v>
      </c>
      <c r="AD292" s="148">
        <v>830.5779</v>
      </c>
      <c r="AE292" s="106"/>
      <c r="AF292" s="229" t="s">
        <v>108</v>
      </c>
      <c r="AG292" s="230"/>
      <c r="AH292" s="230"/>
      <c r="AI292" s="230"/>
      <c r="AJ292" s="230"/>
      <c r="AK292" s="230"/>
      <c r="AL292" s="230"/>
      <c r="AM292" s="230"/>
      <c r="AN292" s="230"/>
      <c r="AO292" s="230"/>
      <c r="AP292" s="230"/>
      <c r="AQ292" s="230"/>
      <c r="AR292" s="230"/>
      <c r="AS292" s="230"/>
      <c r="AT292" s="230"/>
      <c r="AU292" s="230"/>
      <c r="AV292" s="229" t="s">
        <v>108</v>
      </c>
      <c r="AW292" s="230"/>
      <c r="AX292" s="230"/>
      <c r="AY292" s="230"/>
      <c r="AZ292" s="230"/>
      <c r="BA292" s="230"/>
      <c r="BB292" s="230"/>
      <c r="BC292" s="230"/>
      <c r="BD292" s="230"/>
      <c r="BE292" s="230"/>
      <c r="BF292" s="230"/>
      <c r="BG292" s="230"/>
      <c r="BH292" s="230"/>
      <c r="BI292" s="230"/>
      <c r="BJ292" s="230"/>
      <c r="BK292" s="230"/>
      <c r="BL292" s="230"/>
      <c r="BM292" s="230">
        <v>0</v>
      </c>
      <c r="BO292" s="201">
        <v>0</v>
      </c>
      <c r="BQ292" s="198">
        <v>31</v>
      </c>
      <c r="BR292" s="198">
        <v>31</v>
      </c>
      <c r="BS292" s="198">
        <v>31</v>
      </c>
      <c r="BT292" s="199">
        <v>22.450000000000003</v>
      </c>
      <c r="CB292" s="206" t="s">
        <v>108</v>
      </c>
    </row>
    <row r="293" spans="1:80" x14ac:dyDescent="0.25">
      <c r="A293" s="169">
        <v>266</v>
      </c>
      <c r="B293" s="109">
        <v>2472.4166666666665</v>
      </c>
      <c r="C293" s="109">
        <v>8634.0833333333339</v>
      </c>
      <c r="D293" s="109">
        <v>236.33333333333334</v>
      </c>
      <c r="E293" s="109">
        <v>1081.9166666666667</v>
      </c>
      <c r="F293" s="109">
        <v>20.583333333333332</v>
      </c>
      <c r="G293" s="109">
        <v>2.1666666666666665</v>
      </c>
      <c r="H293" s="109">
        <v>1655.9166666666667</v>
      </c>
      <c r="I293" s="109">
        <v>263.75</v>
      </c>
      <c r="J293" s="109">
        <v>1.8333333333333333</v>
      </c>
      <c r="K293" s="109">
        <v>220.58333333333334</v>
      </c>
      <c r="L293" s="109">
        <v>0</v>
      </c>
      <c r="M293" s="109">
        <v>216.41666666666666</v>
      </c>
      <c r="N293" s="109">
        <v>84.583333333333329</v>
      </c>
      <c r="O293" s="109">
        <v>248.91666666666666</v>
      </c>
      <c r="P293" s="109">
        <v>1257.9166666666667</v>
      </c>
      <c r="Q293" s="109">
        <v>4037.5</v>
      </c>
      <c r="R293" s="109">
        <v>13302.166666666666</v>
      </c>
      <c r="S293" s="109">
        <v>6995.166666666667</v>
      </c>
      <c r="T293" s="109">
        <v>24820.083333333336</v>
      </c>
      <c r="U293" s="170">
        <v>23541.975000000002</v>
      </c>
      <c r="V293" s="170">
        <v>22800.060796690308</v>
      </c>
      <c r="W293" s="109">
        <v>33737.083333333336</v>
      </c>
      <c r="X293" s="109">
        <v>1334.8742931109064</v>
      </c>
      <c r="Y293" s="109">
        <v>1365.8502883149458</v>
      </c>
      <c r="Z293" s="109">
        <v>745.95416666666677</v>
      </c>
      <c r="AA293" s="109">
        <v>494.77500000000003</v>
      </c>
      <c r="AB293" s="109">
        <v>333.80963125039216</v>
      </c>
      <c r="AC293" s="109">
        <v>500.5323309302571</v>
      </c>
      <c r="AD293" s="171">
        <v>103273.57680000001</v>
      </c>
      <c r="AF293" s="169">
        <v>266</v>
      </c>
      <c r="AG293" s="109"/>
      <c r="AH293" s="109"/>
      <c r="AI293" s="109"/>
      <c r="AJ293" s="109"/>
      <c r="AK293" s="109"/>
      <c r="AL293" s="109"/>
      <c r="AM293" s="109"/>
      <c r="AN293" s="109"/>
      <c r="AO293" s="109"/>
      <c r="AP293" s="109"/>
      <c r="AQ293" s="109"/>
      <c r="AR293" s="109"/>
      <c r="AS293" s="109"/>
      <c r="AT293" s="109"/>
      <c r="AU293" s="109"/>
      <c r="AV293" s="169">
        <v>266</v>
      </c>
      <c r="AW293" s="109"/>
      <c r="AX293" s="109"/>
      <c r="AY293" s="109"/>
      <c r="AZ293" s="109"/>
      <c r="BA293" s="109"/>
      <c r="BB293" s="109"/>
      <c r="BC293" s="109"/>
      <c r="BD293" s="109"/>
      <c r="BE293" s="109"/>
      <c r="BF293" s="109"/>
      <c r="BG293" s="109"/>
      <c r="BH293" s="109"/>
      <c r="BI293" s="109"/>
      <c r="BJ293" s="109"/>
      <c r="BK293" s="109"/>
      <c r="BL293" s="109"/>
      <c r="BM293" s="109">
        <v>0</v>
      </c>
      <c r="BO293" s="201">
        <v>0</v>
      </c>
      <c r="BQ293" s="198">
        <v>20</v>
      </c>
      <c r="BR293" s="198">
        <v>4</v>
      </c>
      <c r="BS293" s="198">
        <v>7</v>
      </c>
      <c r="BT293" s="199">
        <v>22.450000000000003</v>
      </c>
      <c r="CB293" s="206">
        <v>266</v>
      </c>
    </row>
    <row r="294" spans="1:80" x14ac:dyDescent="0.25">
      <c r="A294" s="161">
        <v>269</v>
      </c>
      <c r="B294" s="108">
        <v>6335.75</v>
      </c>
      <c r="C294" s="108">
        <v>8997.9166666666661</v>
      </c>
      <c r="D294" s="108">
        <v>799.75</v>
      </c>
      <c r="E294" s="108">
        <v>543.33333333333337</v>
      </c>
      <c r="F294" s="108">
        <v>8.8333333333333339</v>
      </c>
      <c r="G294" s="108">
        <v>4</v>
      </c>
      <c r="H294" s="108">
        <v>919.75</v>
      </c>
      <c r="I294" s="108">
        <v>197.91666666666666</v>
      </c>
      <c r="J294" s="108">
        <v>5.75</v>
      </c>
      <c r="K294" s="108">
        <v>194.83333333333334</v>
      </c>
      <c r="L294" s="108">
        <v>0</v>
      </c>
      <c r="M294" s="108">
        <v>232.75</v>
      </c>
      <c r="N294" s="108">
        <v>44.166666666666664</v>
      </c>
      <c r="O294" s="108">
        <v>335.58333333333331</v>
      </c>
      <c r="P294" s="108">
        <v>402.5</v>
      </c>
      <c r="Q294" s="108">
        <v>9226.3333333333339</v>
      </c>
      <c r="R294" s="108">
        <v>12997.666666666666</v>
      </c>
      <c r="S294" s="168">
        <v>16697.416666666668</v>
      </c>
      <c r="T294" s="108">
        <v>23427.75</v>
      </c>
      <c r="U294" s="162">
        <v>22900.499999999996</v>
      </c>
      <c r="V294" s="162">
        <v>22269.018706211049</v>
      </c>
      <c r="W294" s="108">
        <v>41246.833333333328</v>
      </c>
      <c r="X294" s="141">
        <v>1670.5716702824254</v>
      </c>
      <c r="Y294" s="142">
        <v>1670.4069005041565</v>
      </c>
      <c r="Z294" s="142">
        <v>915.02361111111122</v>
      </c>
      <c r="AA294" s="142">
        <v>447.07222222222214</v>
      </c>
      <c r="AB294" s="142">
        <v>796.91091505113229</v>
      </c>
      <c r="AC294" s="142">
        <v>436.83037761564657</v>
      </c>
      <c r="AD294" s="148">
        <v>100808.3701</v>
      </c>
      <c r="AE294" s="106"/>
      <c r="AF294" s="229">
        <v>269</v>
      </c>
      <c r="AG294" s="230"/>
      <c r="AH294" s="230"/>
      <c r="AI294" s="230"/>
      <c r="AJ294" s="230"/>
      <c r="AK294" s="230"/>
      <c r="AL294" s="230"/>
      <c r="AM294" s="230"/>
      <c r="AN294" s="230"/>
      <c r="AO294" s="230"/>
      <c r="AP294" s="230"/>
      <c r="AQ294" s="230"/>
      <c r="AR294" s="230"/>
      <c r="AS294" s="230"/>
      <c r="AT294" s="230"/>
      <c r="AU294" s="230"/>
      <c r="AV294" s="229">
        <v>269</v>
      </c>
      <c r="AW294" s="230"/>
      <c r="AX294" s="230"/>
      <c r="AY294" s="230"/>
      <c r="AZ294" s="230"/>
      <c r="BA294" s="230"/>
      <c r="BB294" s="230"/>
      <c r="BC294" s="230"/>
      <c r="BD294" s="230"/>
      <c r="BE294" s="230"/>
      <c r="BF294" s="230"/>
      <c r="BG294" s="230"/>
      <c r="BH294" s="230"/>
      <c r="BI294" s="230"/>
      <c r="BJ294" s="230"/>
      <c r="BK294" s="230"/>
      <c r="BL294" s="230"/>
      <c r="BM294" s="230">
        <v>0</v>
      </c>
      <c r="BO294" s="201">
        <v>0</v>
      </c>
      <c r="BQ294" s="198">
        <v>20</v>
      </c>
      <c r="BR294" s="198">
        <v>4</v>
      </c>
      <c r="BS294" s="198">
        <v>7</v>
      </c>
      <c r="BT294" s="199">
        <v>22.450000000000003</v>
      </c>
      <c r="CB294" s="206">
        <v>269</v>
      </c>
    </row>
    <row r="295" spans="1:80" x14ac:dyDescent="0.25">
      <c r="A295" s="169">
        <v>299</v>
      </c>
      <c r="B295" s="109">
        <v>95.333333333333329</v>
      </c>
      <c r="C295" s="109">
        <v>149.58333333333334</v>
      </c>
      <c r="D295" s="109">
        <v>0.66666666666666663</v>
      </c>
      <c r="E295" s="109">
        <v>2.4166666666666665</v>
      </c>
      <c r="F295" s="109">
        <v>8.3333333333333329E-2</v>
      </c>
      <c r="G295" s="109">
        <v>0</v>
      </c>
      <c r="H295" s="109">
        <v>7.166666666666667</v>
      </c>
      <c r="I295" s="109">
        <v>3.8333333333333335</v>
      </c>
      <c r="J295" s="109">
        <v>0</v>
      </c>
      <c r="K295" s="109">
        <v>4.333333333333333</v>
      </c>
      <c r="L295" s="109">
        <v>0</v>
      </c>
      <c r="M295" s="109">
        <v>2.75</v>
      </c>
      <c r="N295" s="109">
        <v>0.16666666666666666</v>
      </c>
      <c r="O295" s="109">
        <v>0.25</v>
      </c>
      <c r="P295" s="109">
        <v>0.41666666666666669</v>
      </c>
      <c r="Q295" s="109">
        <v>191.25</v>
      </c>
      <c r="R295" s="109">
        <v>323.33333333333331</v>
      </c>
      <c r="S295" s="109">
        <v>287.5</v>
      </c>
      <c r="T295" s="109">
        <v>483.08333333333331</v>
      </c>
      <c r="U295" s="170">
        <v>481.42500000000001</v>
      </c>
      <c r="V295" s="170">
        <v>471.65696188838734</v>
      </c>
      <c r="W295" s="109">
        <v>781.58333333333326</v>
      </c>
      <c r="X295" s="109">
        <v>27.784860454826127</v>
      </c>
      <c r="Y295" s="109">
        <v>31.729781772514723</v>
      </c>
      <c r="Z295" s="109">
        <v>27.904166666666669</v>
      </c>
      <c r="AA295" s="109">
        <v>17.266468253968252</v>
      </c>
      <c r="AB295" s="109">
        <v>13.868428275893949</v>
      </c>
      <c r="AC295" s="109">
        <v>6.9582160894660889</v>
      </c>
      <c r="AD295" s="171">
        <v>2131.19</v>
      </c>
      <c r="AE295" s="106"/>
      <c r="AF295" s="169">
        <v>299</v>
      </c>
      <c r="AG295" s="109"/>
      <c r="AH295" s="109"/>
      <c r="AI295" s="109"/>
      <c r="AJ295" s="109"/>
      <c r="AK295" s="109"/>
      <c r="AL295" s="109"/>
      <c r="AM295" s="109"/>
      <c r="AN295" s="109"/>
      <c r="AO295" s="109"/>
      <c r="AP295" s="109"/>
      <c r="AQ295" s="109"/>
      <c r="AR295" s="109"/>
      <c r="AS295" s="109"/>
      <c r="AT295" s="109"/>
      <c r="AU295" s="109"/>
      <c r="AV295" s="169">
        <v>299</v>
      </c>
      <c r="AW295" s="109"/>
      <c r="AX295" s="109"/>
      <c r="AY295" s="109"/>
      <c r="AZ295" s="109"/>
      <c r="BA295" s="109"/>
      <c r="BB295" s="109"/>
      <c r="BC295" s="109"/>
      <c r="BD295" s="109"/>
      <c r="BE295" s="109"/>
      <c r="BF295" s="109"/>
      <c r="BG295" s="109"/>
      <c r="BH295" s="109"/>
      <c r="BI295" s="109"/>
      <c r="BJ295" s="109"/>
      <c r="BK295" s="109"/>
      <c r="BL295" s="109"/>
      <c r="BM295" s="109">
        <v>0</v>
      </c>
      <c r="BO295" s="201">
        <v>0</v>
      </c>
      <c r="BQ295" s="198">
        <v>20</v>
      </c>
      <c r="BR295" s="198">
        <v>4</v>
      </c>
      <c r="BS295" s="198">
        <v>7</v>
      </c>
      <c r="BT295" s="199">
        <v>22.450000000000003</v>
      </c>
      <c r="CB295" s="206">
        <v>299</v>
      </c>
    </row>
    <row r="296" spans="1:80" x14ac:dyDescent="0.25">
      <c r="A296" s="161">
        <v>842</v>
      </c>
      <c r="B296" s="108">
        <v>0</v>
      </c>
      <c r="C296" s="108">
        <v>0</v>
      </c>
      <c r="D296" s="108">
        <v>0</v>
      </c>
      <c r="E296" s="108">
        <v>0</v>
      </c>
      <c r="F296" s="108">
        <v>0</v>
      </c>
      <c r="G296" s="108">
        <v>0</v>
      </c>
      <c r="H296" s="108">
        <v>0</v>
      </c>
      <c r="I296" s="108">
        <v>0</v>
      </c>
      <c r="J296" s="108">
        <v>0</v>
      </c>
      <c r="K296" s="108">
        <v>0</v>
      </c>
      <c r="L296" s="108">
        <v>0</v>
      </c>
      <c r="M296" s="108">
        <v>0</v>
      </c>
      <c r="N296" s="108">
        <v>0</v>
      </c>
      <c r="O296" s="108">
        <v>0</v>
      </c>
      <c r="P296" s="108">
        <v>0</v>
      </c>
      <c r="Q296" s="108">
        <v>0</v>
      </c>
      <c r="R296" s="108">
        <v>0</v>
      </c>
      <c r="S296" s="168">
        <v>0</v>
      </c>
      <c r="T296" s="108">
        <v>0</v>
      </c>
      <c r="U296" s="162">
        <v>0</v>
      </c>
      <c r="V296" s="162">
        <v>0</v>
      </c>
      <c r="W296" s="108">
        <v>0</v>
      </c>
      <c r="X296" s="141">
        <v>0</v>
      </c>
      <c r="Y296" s="142">
        <v>0</v>
      </c>
      <c r="Z296" s="142">
        <v>0</v>
      </c>
      <c r="AA296" s="142">
        <v>0</v>
      </c>
      <c r="AB296" s="142">
        <v>0</v>
      </c>
      <c r="AC296" s="142">
        <v>0</v>
      </c>
      <c r="AD296" s="148">
        <v>0</v>
      </c>
      <c r="AE296" s="106"/>
      <c r="AF296" s="229">
        <v>842</v>
      </c>
      <c r="AG296" s="230"/>
      <c r="AH296" s="230"/>
      <c r="AI296" s="230"/>
      <c r="AJ296" s="230"/>
      <c r="AK296" s="230"/>
      <c r="AL296" s="230"/>
      <c r="AM296" s="230"/>
      <c r="AN296" s="230"/>
      <c r="AO296" s="230"/>
      <c r="AP296" s="230"/>
      <c r="AQ296" s="230"/>
      <c r="AR296" s="230"/>
      <c r="AS296" s="230"/>
      <c r="AT296" s="230"/>
      <c r="AU296" s="230"/>
      <c r="AV296" s="229">
        <v>842</v>
      </c>
      <c r="AW296" s="230"/>
      <c r="AX296" s="230"/>
      <c r="AY296" s="230"/>
      <c r="AZ296" s="230"/>
      <c r="BA296" s="230"/>
      <c r="BB296" s="230"/>
      <c r="BC296" s="230"/>
      <c r="BD296" s="230"/>
      <c r="BE296" s="230"/>
      <c r="BF296" s="230"/>
      <c r="BG296" s="230"/>
      <c r="BH296" s="230"/>
      <c r="BI296" s="230"/>
      <c r="BJ296" s="230"/>
      <c r="BK296" s="230"/>
      <c r="BL296" s="230"/>
      <c r="BM296" s="230">
        <v>0</v>
      </c>
      <c r="BO296" s="201">
        <v>0</v>
      </c>
      <c r="BQ296" s="198">
        <v>31</v>
      </c>
      <c r="BR296" s="198">
        <v>31</v>
      </c>
      <c r="BS296" s="198">
        <v>31</v>
      </c>
      <c r="BT296" s="199">
        <v>22.450000000000003</v>
      </c>
      <c r="CB296" s="206">
        <v>842</v>
      </c>
    </row>
    <row r="297" spans="1:80" x14ac:dyDescent="0.25">
      <c r="A297" s="169">
        <v>844</v>
      </c>
      <c r="B297" s="109">
        <v>0</v>
      </c>
      <c r="C297" s="109">
        <v>0</v>
      </c>
      <c r="D297" s="109">
        <v>0</v>
      </c>
      <c r="E297" s="109">
        <v>0</v>
      </c>
      <c r="F297" s="109">
        <v>0</v>
      </c>
      <c r="G297" s="109">
        <v>0</v>
      </c>
      <c r="H297" s="109">
        <v>0</v>
      </c>
      <c r="I297" s="109">
        <v>0</v>
      </c>
      <c r="J297" s="109">
        <v>0</v>
      </c>
      <c r="K297" s="109">
        <v>0</v>
      </c>
      <c r="L297" s="109">
        <v>0</v>
      </c>
      <c r="M297" s="109">
        <v>0</v>
      </c>
      <c r="N297" s="109">
        <v>0</v>
      </c>
      <c r="O297" s="109">
        <v>0</v>
      </c>
      <c r="P297" s="109">
        <v>0</v>
      </c>
      <c r="Q297" s="109">
        <v>0</v>
      </c>
      <c r="R297" s="109">
        <v>0</v>
      </c>
      <c r="S297" s="109">
        <v>0</v>
      </c>
      <c r="T297" s="109">
        <v>0</v>
      </c>
      <c r="U297" s="170">
        <v>0</v>
      </c>
      <c r="V297" s="170">
        <v>0</v>
      </c>
      <c r="W297" s="109">
        <v>0</v>
      </c>
      <c r="X297" s="109">
        <v>0</v>
      </c>
      <c r="Y297" s="109">
        <v>0</v>
      </c>
      <c r="Z297" s="109">
        <v>0</v>
      </c>
      <c r="AA297" s="109">
        <v>0</v>
      </c>
      <c r="AB297" s="109">
        <v>0</v>
      </c>
      <c r="AC297" s="109">
        <v>0</v>
      </c>
      <c r="AD297" s="171">
        <v>0</v>
      </c>
      <c r="AE297" s="106"/>
      <c r="AF297" s="169">
        <v>844</v>
      </c>
      <c r="AG297" s="109"/>
      <c r="AH297" s="109"/>
      <c r="AI297" s="109"/>
      <c r="AJ297" s="109"/>
      <c r="AK297" s="109"/>
      <c r="AL297" s="109"/>
      <c r="AM297" s="109"/>
      <c r="AN297" s="109"/>
      <c r="AO297" s="109"/>
      <c r="AP297" s="109"/>
      <c r="AQ297" s="109"/>
      <c r="AR297" s="109"/>
      <c r="AS297" s="109"/>
      <c r="AT297" s="109"/>
      <c r="AU297" s="109"/>
      <c r="AV297" s="169">
        <v>844</v>
      </c>
      <c r="AW297" s="109"/>
      <c r="AX297" s="109"/>
      <c r="AY297" s="109"/>
      <c r="AZ297" s="109"/>
      <c r="BA297" s="109"/>
      <c r="BB297" s="109"/>
      <c r="BC297" s="109"/>
      <c r="BD297" s="109"/>
      <c r="BE297" s="109"/>
      <c r="BF297" s="109"/>
      <c r="BG297" s="109"/>
      <c r="BH297" s="109"/>
      <c r="BI297" s="109"/>
      <c r="BJ297" s="109"/>
      <c r="BK297" s="109"/>
      <c r="BL297" s="109"/>
      <c r="BM297" s="109">
        <v>0</v>
      </c>
      <c r="BO297" s="201">
        <v>0</v>
      </c>
      <c r="BQ297" s="198">
        <v>31</v>
      </c>
      <c r="BR297" s="198">
        <v>31</v>
      </c>
      <c r="BS297" s="198">
        <v>31</v>
      </c>
      <c r="BT297" s="199">
        <v>22.450000000000003</v>
      </c>
      <c r="CB297" s="206">
        <v>844</v>
      </c>
    </row>
    <row r="298" spans="1:80" x14ac:dyDescent="0.25">
      <c r="A298" s="161">
        <v>902</v>
      </c>
      <c r="B298" s="108">
        <v>13.5</v>
      </c>
      <c r="C298" s="108">
        <v>42.916666666666664</v>
      </c>
      <c r="D298" s="108">
        <v>0.83333333333333337</v>
      </c>
      <c r="E298" s="108">
        <v>4.416666666666667</v>
      </c>
      <c r="F298" s="108">
        <v>8.3333333333333329E-2</v>
      </c>
      <c r="G298" s="108">
        <v>0</v>
      </c>
      <c r="H298" s="108">
        <v>9.0833333333333339</v>
      </c>
      <c r="I298" s="108">
        <v>2</v>
      </c>
      <c r="J298" s="108">
        <v>0</v>
      </c>
      <c r="K298" s="108">
        <v>0</v>
      </c>
      <c r="L298" s="108">
        <v>0</v>
      </c>
      <c r="M298" s="108">
        <v>1.5</v>
      </c>
      <c r="N298" s="108">
        <v>0.25</v>
      </c>
      <c r="O298" s="108">
        <v>0.5</v>
      </c>
      <c r="P298" s="108">
        <v>1.4166666666666667</v>
      </c>
      <c r="Q298" s="108">
        <v>17</v>
      </c>
      <c r="R298" s="108">
        <v>46.5</v>
      </c>
      <c r="S298" s="168">
        <v>31.833333333333332</v>
      </c>
      <c r="T298" s="108">
        <v>97.083333333333329</v>
      </c>
      <c r="U298" s="162">
        <v>93.725000000000009</v>
      </c>
      <c r="V298" s="162">
        <v>90.204073286051994</v>
      </c>
      <c r="W298" s="108">
        <v>140</v>
      </c>
      <c r="X298" s="141">
        <v>76.208333333333329</v>
      </c>
      <c r="Y298" s="142">
        <v>5.6494964908134477</v>
      </c>
      <c r="Z298" s="142">
        <v>13.083333333333334</v>
      </c>
      <c r="AA298" s="142">
        <v>17.666666666666668</v>
      </c>
      <c r="AB298" s="142">
        <v>22.573924731182796</v>
      </c>
      <c r="AC298" s="142">
        <v>26.817204301075265</v>
      </c>
      <c r="AD298" s="148">
        <v>409.25279999999998</v>
      </c>
      <c r="AE298" s="106"/>
      <c r="AF298" s="229">
        <v>902</v>
      </c>
      <c r="AG298" s="230"/>
      <c r="AH298" s="230"/>
      <c r="AI298" s="230"/>
      <c r="AJ298" s="230"/>
      <c r="AK298" s="230"/>
      <c r="AL298" s="230"/>
      <c r="AM298" s="230"/>
      <c r="AN298" s="230"/>
      <c r="AO298" s="230"/>
      <c r="AP298" s="230"/>
      <c r="AQ298" s="230"/>
      <c r="AR298" s="230"/>
      <c r="AS298" s="230"/>
      <c r="AT298" s="230"/>
      <c r="AU298" s="230"/>
      <c r="AV298" s="229">
        <v>902</v>
      </c>
      <c r="AW298" s="230"/>
      <c r="AX298" s="230"/>
      <c r="AY298" s="230"/>
      <c r="AZ298" s="230"/>
      <c r="BA298" s="230"/>
      <c r="BB298" s="230"/>
      <c r="BC298" s="230"/>
      <c r="BD298" s="230"/>
      <c r="BE298" s="230"/>
      <c r="BF298" s="230"/>
      <c r="BG298" s="230"/>
      <c r="BH298" s="230"/>
      <c r="BI298" s="230"/>
      <c r="BJ298" s="230"/>
      <c r="BK298" s="230"/>
      <c r="BL298" s="230"/>
      <c r="BM298" s="230">
        <v>0</v>
      </c>
      <c r="BO298" s="201">
        <v>0</v>
      </c>
      <c r="BQ298" s="198">
        <v>31</v>
      </c>
      <c r="BR298" s="198">
        <v>1</v>
      </c>
      <c r="BS298" s="198">
        <v>31</v>
      </c>
      <c r="BT298" s="199">
        <v>22.450000000000003</v>
      </c>
      <c r="CB298" s="206">
        <v>902</v>
      </c>
    </row>
    <row r="299" spans="1:80" x14ac:dyDescent="0.25">
      <c r="A299" s="146" t="s">
        <v>55</v>
      </c>
      <c r="B299" s="172">
        <v>221960.25000000003</v>
      </c>
      <c r="C299" s="172">
        <v>495829.66666666663</v>
      </c>
      <c r="D299" s="172">
        <v>18917.5</v>
      </c>
      <c r="E299" s="172">
        <v>54533.916666666657</v>
      </c>
      <c r="F299" s="172">
        <v>305.58333333333326</v>
      </c>
      <c r="G299" s="172">
        <v>24.75</v>
      </c>
      <c r="H299" s="172">
        <v>113344</v>
      </c>
      <c r="I299" s="172">
        <v>18545.999999999993</v>
      </c>
      <c r="J299" s="172">
        <v>143.75000000000003</v>
      </c>
      <c r="K299" s="172">
        <v>8026.9166666666661</v>
      </c>
      <c r="L299" s="172">
        <v>0</v>
      </c>
      <c r="M299" s="172">
        <v>12665.416666666662</v>
      </c>
      <c r="N299" s="172">
        <v>2171.0833333333335</v>
      </c>
      <c r="O299" s="172">
        <v>12687.75</v>
      </c>
      <c r="P299" s="172">
        <v>25798.166666666672</v>
      </c>
      <c r="Q299" s="172">
        <v>257726.41666666669</v>
      </c>
      <c r="R299" s="172">
        <v>564477.41666666651</v>
      </c>
      <c r="S299" s="172">
        <v>511291.91666666657</v>
      </c>
      <c r="T299" s="172">
        <v>1163951.9166666665</v>
      </c>
      <c r="U299" s="173">
        <v>1118332.4833333336</v>
      </c>
      <c r="V299" s="173">
        <v>1078923.9835138621</v>
      </c>
      <c r="W299" s="172">
        <v>1807158.5833333333</v>
      </c>
      <c r="X299" s="172">
        <v>72808.661050559531</v>
      </c>
      <c r="Y299" s="172">
        <v>73189.732774562857</v>
      </c>
      <c r="Z299" s="172">
        <v>41258.490277777775</v>
      </c>
      <c r="AA299" s="172">
        <v>20222.275198412699</v>
      </c>
      <c r="AB299" s="172">
        <v>24659.291346458005</v>
      </c>
      <c r="AC299" s="172">
        <v>24074.684852050763</v>
      </c>
      <c r="AD299" s="174">
        <v>4891126.4387000008</v>
      </c>
      <c r="AF299" s="146" t="s">
        <v>55</v>
      </c>
      <c r="AG299" s="158">
        <v>0</v>
      </c>
      <c r="AH299" s="158">
        <v>0</v>
      </c>
      <c r="AI299" s="158">
        <v>0</v>
      </c>
      <c r="AJ299" s="158">
        <v>0</v>
      </c>
      <c r="AK299" s="158">
        <v>0</v>
      </c>
      <c r="AL299" s="158">
        <v>0</v>
      </c>
      <c r="AM299" s="158">
        <v>0</v>
      </c>
      <c r="AN299" s="158">
        <v>0</v>
      </c>
      <c r="AO299" s="158">
        <v>0</v>
      </c>
      <c r="AP299" s="158">
        <v>0</v>
      </c>
      <c r="AQ299" s="158">
        <v>0</v>
      </c>
      <c r="AR299" s="158">
        <v>0</v>
      </c>
      <c r="AS299" s="158">
        <v>0</v>
      </c>
      <c r="AT299" s="158">
        <v>0</v>
      </c>
      <c r="AU299" s="158">
        <v>0</v>
      </c>
      <c r="AV299" s="119" t="s">
        <v>55</v>
      </c>
      <c r="AW299" s="158">
        <v>0</v>
      </c>
      <c r="AX299" s="158">
        <v>0</v>
      </c>
      <c r="AY299" s="158">
        <v>0</v>
      </c>
      <c r="AZ299" s="158">
        <v>0</v>
      </c>
      <c r="BA299" s="158">
        <v>0</v>
      </c>
      <c r="BB299" s="158">
        <v>0</v>
      </c>
      <c r="BC299" s="158">
        <v>0</v>
      </c>
      <c r="BD299" s="158">
        <v>0</v>
      </c>
      <c r="BE299" s="158">
        <v>0</v>
      </c>
      <c r="BF299" s="158">
        <v>0</v>
      </c>
      <c r="BG299" s="158">
        <v>0</v>
      </c>
      <c r="BH299" s="158">
        <v>0</v>
      </c>
      <c r="BI299" s="158">
        <v>0</v>
      </c>
      <c r="BJ299" s="158">
        <v>0</v>
      </c>
      <c r="BK299" s="158">
        <v>0</v>
      </c>
      <c r="BL299" s="158">
        <v>0</v>
      </c>
      <c r="BM299" s="158">
        <v>0</v>
      </c>
      <c r="BO299" s="201">
        <v>0</v>
      </c>
      <c r="BQ299" s="198">
        <v>20</v>
      </c>
      <c r="BR299" s="198">
        <v>4</v>
      </c>
      <c r="BS299" s="198">
        <v>7</v>
      </c>
      <c r="BT299" s="199">
        <v>22.450000000000003</v>
      </c>
      <c r="CB299" s="206" t="s">
        <v>55</v>
      </c>
    </row>
    <row r="300" spans="1:80" x14ac:dyDescent="0.25">
      <c r="A300" s="167"/>
      <c r="X300" s="89">
        <v>0</v>
      </c>
      <c r="Y300" s="89">
        <v>0</v>
      </c>
      <c r="Z300" s="89">
        <v>0</v>
      </c>
      <c r="AA300" s="89">
        <v>0</v>
      </c>
      <c r="AB300" s="89">
        <v>0</v>
      </c>
      <c r="AC300" s="89">
        <v>0</v>
      </c>
      <c r="BQ300" s="92"/>
      <c r="BR300" s="92"/>
      <c r="BS300" s="92"/>
    </row>
    <row r="301" spans="1:80" x14ac:dyDescent="0.25">
      <c r="W301" s="88"/>
      <c r="BQ301" s="92"/>
      <c r="BR301" s="92"/>
      <c r="BS301" s="92"/>
    </row>
    <row r="302" spans="1:80" x14ac:dyDescent="0.25">
      <c r="BQ302" s="92"/>
      <c r="BR302" s="92"/>
      <c r="BS302" s="92"/>
    </row>
    <row r="303" spans="1:80" x14ac:dyDescent="0.25">
      <c r="A303" s="175"/>
      <c r="B303" s="175"/>
      <c r="C303" s="175"/>
      <c r="D303" s="175"/>
      <c r="E303" s="175"/>
      <c r="F303" s="176"/>
      <c r="G303" s="176"/>
      <c r="H303" s="176"/>
      <c r="I303" s="177" t="s">
        <v>109</v>
      </c>
      <c r="J303" s="177"/>
      <c r="K303" s="177"/>
      <c r="L303" s="178"/>
      <c r="M303" s="178"/>
      <c r="N303" s="178"/>
      <c r="O303" s="178"/>
      <c r="P303" s="178"/>
      <c r="Q303" s="178"/>
      <c r="R303" s="178"/>
      <c r="S303" s="178"/>
      <c r="T303" s="178"/>
      <c r="U303" s="178"/>
      <c r="V303" s="178"/>
      <c r="W303" s="178"/>
      <c r="X303" s="121"/>
      <c r="Y303" s="121"/>
      <c r="Z303" s="118"/>
      <c r="AA303" s="121"/>
      <c r="AB303" s="121"/>
      <c r="AC303" s="121"/>
      <c r="AD303" s="121"/>
      <c r="AF303" s="300" t="s">
        <v>109</v>
      </c>
      <c r="AG303" s="300"/>
      <c r="AH303" s="300"/>
      <c r="AI303" s="300"/>
      <c r="AJ303" s="300"/>
      <c r="AK303" s="300"/>
      <c r="AL303" s="300"/>
      <c r="AM303" s="300"/>
      <c r="AN303" s="300"/>
      <c r="AO303" s="300"/>
      <c r="AP303" s="300"/>
      <c r="AQ303" s="300"/>
      <c r="AR303" s="300"/>
      <c r="AS303" s="300"/>
      <c r="AT303" s="300"/>
      <c r="AU303" s="300"/>
      <c r="AV303" s="300" t="s">
        <v>109</v>
      </c>
      <c r="AW303" s="300"/>
      <c r="AX303" s="300"/>
      <c r="AY303" s="300"/>
      <c r="AZ303" s="300"/>
      <c r="BA303" s="300"/>
      <c r="BB303" s="300"/>
      <c r="BC303" s="300"/>
      <c r="BD303" s="300"/>
      <c r="BE303" s="300"/>
      <c r="BF303" s="300"/>
      <c r="BG303" s="300"/>
      <c r="BH303" s="300"/>
      <c r="BI303" s="300"/>
      <c r="BJ303" s="300"/>
      <c r="BK303" s="300"/>
      <c r="BL303" s="300"/>
      <c r="BM303" s="300"/>
      <c r="BQ303" s="283" t="s">
        <v>110</v>
      </c>
      <c r="BR303" s="283"/>
      <c r="BS303" s="283"/>
      <c r="BT303" s="283"/>
    </row>
    <row r="304" spans="1:80" x14ac:dyDescent="0.25">
      <c r="A304" s="175"/>
      <c r="B304" s="175"/>
      <c r="C304" s="175"/>
      <c r="D304" s="175"/>
      <c r="E304" s="175"/>
      <c r="F304" s="176"/>
      <c r="G304" s="176"/>
      <c r="H304" s="176"/>
      <c r="I304" s="177" t="s">
        <v>109</v>
      </c>
      <c r="J304" s="177"/>
      <c r="K304" s="177"/>
      <c r="L304" s="178"/>
      <c r="M304" s="178"/>
      <c r="N304" s="178"/>
      <c r="O304" s="178"/>
      <c r="P304" s="178"/>
      <c r="Q304" s="178"/>
      <c r="R304" s="178"/>
      <c r="S304" s="178"/>
      <c r="T304" s="178"/>
      <c r="U304" s="178"/>
      <c r="V304" s="178"/>
      <c r="W304" s="178"/>
      <c r="X304" s="121"/>
      <c r="Y304" s="121"/>
      <c r="Z304" s="118"/>
      <c r="AA304" s="121"/>
      <c r="AB304" s="121"/>
      <c r="AC304" s="121"/>
      <c r="AD304" s="121"/>
      <c r="AF304" s="301" t="s">
        <v>16</v>
      </c>
      <c r="AG304" s="300"/>
      <c r="AH304" s="300"/>
      <c r="AI304" s="300"/>
      <c r="AJ304" s="300"/>
      <c r="AK304" s="300"/>
      <c r="AL304" s="300"/>
      <c r="AM304" s="300"/>
      <c r="AN304" s="300"/>
      <c r="AO304" s="300"/>
      <c r="AP304" s="300"/>
      <c r="AQ304" s="300"/>
      <c r="AR304" s="300"/>
      <c r="AS304" s="300"/>
      <c r="AT304" s="300"/>
      <c r="AU304" s="300"/>
      <c r="AV304" s="300" t="s">
        <v>16</v>
      </c>
      <c r="AW304" s="300"/>
      <c r="AX304" s="300"/>
      <c r="AY304" s="300"/>
      <c r="AZ304" s="300"/>
      <c r="BA304" s="300"/>
      <c r="BB304" s="300"/>
      <c r="BC304" s="300"/>
      <c r="BD304" s="300"/>
      <c r="BE304" s="300"/>
      <c r="BF304" s="300"/>
      <c r="BG304" s="300"/>
      <c r="BH304" s="300"/>
      <c r="BI304" s="300"/>
      <c r="BJ304" s="300"/>
      <c r="BK304" s="300"/>
      <c r="BL304" s="300"/>
      <c r="BM304" s="300"/>
      <c r="BQ304" s="283"/>
      <c r="BR304" s="283"/>
      <c r="BS304" s="283"/>
      <c r="BT304" s="283"/>
    </row>
    <row r="305" spans="1:80" ht="28.5" customHeight="1" x14ac:dyDescent="0.25">
      <c r="A305" s="284" t="s">
        <v>111</v>
      </c>
      <c r="B305" s="292" t="s">
        <v>18</v>
      </c>
      <c r="C305" s="292"/>
      <c r="D305" s="292" t="s">
        <v>19</v>
      </c>
      <c r="E305" s="292"/>
      <c r="F305" s="124" t="s">
        <v>20</v>
      </c>
      <c r="G305" s="124" t="s">
        <v>21</v>
      </c>
      <c r="H305" s="124" t="s">
        <v>22</v>
      </c>
      <c r="I305" s="124" t="s">
        <v>23</v>
      </c>
      <c r="J305" s="124" t="s">
        <v>24</v>
      </c>
      <c r="K305" s="124" t="s">
        <v>25</v>
      </c>
      <c r="L305" s="125" t="s">
        <v>26</v>
      </c>
      <c r="M305" s="125" t="s">
        <v>27</v>
      </c>
      <c r="N305" s="125" t="s">
        <v>28</v>
      </c>
      <c r="O305" s="293" t="s">
        <v>29</v>
      </c>
      <c r="P305" s="293"/>
      <c r="Q305" s="292" t="s">
        <v>30</v>
      </c>
      <c r="R305" s="292"/>
      <c r="S305" s="294" t="s">
        <v>31</v>
      </c>
      <c r="T305" s="294"/>
      <c r="U305" s="294"/>
      <c r="V305" s="294"/>
      <c r="W305" s="294"/>
      <c r="X305" s="294" t="s">
        <v>32</v>
      </c>
      <c r="Y305" s="294"/>
      <c r="Z305" s="294"/>
      <c r="AA305" s="294"/>
      <c r="AB305" s="294"/>
      <c r="AC305" s="294"/>
      <c r="AD305" s="295" t="s">
        <v>33</v>
      </c>
      <c r="AF305" s="299" t="s">
        <v>111</v>
      </c>
      <c r="AG305" s="196">
        <v>1</v>
      </c>
      <c r="AH305" s="196">
        <v>2</v>
      </c>
      <c r="AI305" s="196">
        <v>3</v>
      </c>
      <c r="AJ305" s="196">
        <v>4</v>
      </c>
      <c r="AK305" s="196">
        <v>5</v>
      </c>
      <c r="AL305" s="196">
        <v>6</v>
      </c>
      <c r="AM305" s="196">
        <v>7</v>
      </c>
      <c r="AN305" s="196">
        <v>8</v>
      </c>
      <c r="AO305" s="196">
        <v>9</v>
      </c>
      <c r="AP305" s="196">
        <v>10</v>
      </c>
      <c r="AQ305" s="196">
        <v>11</v>
      </c>
      <c r="AR305" s="196">
        <v>12</v>
      </c>
      <c r="AS305" s="196">
        <v>13</v>
      </c>
      <c r="AT305" s="196">
        <v>14</v>
      </c>
      <c r="AU305" s="196">
        <v>15</v>
      </c>
      <c r="AV305" s="299" t="s">
        <v>111</v>
      </c>
      <c r="AW305" s="196">
        <v>16</v>
      </c>
      <c r="AX305" s="196">
        <v>17</v>
      </c>
      <c r="AY305" s="196">
        <v>18</v>
      </c>
      <c r="AZ305" s="196">
        <v>19</v>
      </c>
      <c r="BA305" s="196">
        <v>20</v>
      </c>
      <c r="BB305" s="196">
        <v>21</v>
      </c>
      <c r="BC305" s="196">
        <v>22</v>
      </c>
      <c r="BD305" s="196">
        <v>23</v>
      </c>
      <c r="BE305" s="196">
        <v>24</v>
      </c>
      <c r="BF305" s="196">
        <v>25</v>
      </c>
      <c r="BG305" s="196">
        <v>26</v>
      </c>
      <c r="BH305" s="196">
        <v>27</v>
      </c>
      <c r="BI305" s="196">
        <v>28</v>
      </c>
      <c r="BJ305" s="196">
        <v>29</v>
      </c>
      <c r="BK305" s="196">
        <v>30</v>
      </c>
      <c r="BL305" s="196">
        <v>31</v>
      </c>
      <c r="BM305" s="283" t="s">
        <v>34</v>
      </c>
      <c r="BQ305" s="283"/>
      <c r="BR305" s="283"/>
      <c r="BS305" s="283"/>
      <c r="BT305" s="283"/>
      <c r="CB305" s="206" t="s">
        <v>111</v>
      </c>
    </row>
    <row r="306" spans="1:80" ht="31.5" customHeight="1" x14ac:dyDescent="0.25">
      <c r="A306" s="284"/>
      <c r="B306" s="126" t="s">
        <v>35</v>
      </c>
      <c r="C306" s="124" t="s">
        <v>36</v>
      </c>
      <c r="D306" s="126" t="s">
        <v>35</v>
      </c>
      <c r="E306" s="124" t="s">
        <v>36</v>
      </c>
      <c r="F306" s="124" t="s">
        <v>36</v>
      </c>
      <c r="G306" s="124" t="s">
        <v>36</v>
      </c>
      <c r="H306" s="124" t="s">
        <v>36</v>
      </c>
      <c r="I306" s="124" t="s">
        <v>36</v>
      </c>
      <c r="J306" s="124" t="s">
        <v>36</v>
      </c>
      <c r="K306" s="124" t="s">
        <v>36</v>
      </c>
      <c r="L306" s="125" t="s">
        <v>36</v>
      </c>
      <c r="M306" s="125" t="s">
        <v>36</v>
      </c>
      <c r="N306" s="125" t="s">
        <v>36</v>
      </c>
      <c r="O306" s="126" t="s">
        <v>35</v>
      </c>
      <c r="P306" s="124" t="s">
        <v>36</v>
      </c>
      <c r="Q306" s="126" t="s">
        <v>35</v>
      </c>
      <c r="R306" s="124" t="s">
        <v>36</v>
      </c>
      <c r="S306" s="124" t="s">
        <v>10</v>
      </c>
      <c r="T306" s="125" t="s">
        <v>37</v>
      </c>
      <c r="U306" s="127" t="s">
        <v>38</v>
      </c>
      <c r="V306" s="127" t="s">
        <v>39</v>
      </c>
      <c r="W306" s="128" t="s">
        <v>40</v>
      </c>
      <c r="X306" s="124" t="s">
        <v>41</v>
      </c>
      <c r="Y306" s="125" t="s">
        <v>42</v>
      </c>
      <c r="Z306" s="124" t="s">
        <v>43</v>
      </c>
      <c r="AA306" s="124" t="s">
        <v>44</v>
      </c>
      <c r="AB306" s="124" t="s">
        <v>10</v>
      </c>
      <c r="AC306" s="124" t="s">
        <v>45</v>
      </c>
      <c r="AD306" s="293"/>
      <c r="AF306" s="299"/>
      <c r="AG306" s="124">
        <v>0</v>
      </c>
      <c r="AH306" s="124">
        <v>0</v>
      </c>
      <c r="AI306" s="124">
        <v>0</v>
      </c>
      <c r="AJ306" s="124">
        <v>0</v>
      </c>
      <c r="AK306" s="124">
        <v>0</v>
      </c>
      <c r="AL306" s="124">
        <v>0</v>
      </c>
      <c r="AM306" s="124">
        <v>0</v>
      </c>
      <c r="AN306" s="124">
        <v>0</v>
      </c>
      <c r="AO306" s="124">
        <v>0</v>
      </c>
      <c r="AP306" s="124">
        <v>0</v>
      </c>
      <c r="AQ306" s="124">
        <v>0</v>
      </c>
      <c r="AR306" s="124">
        <v>0</v>
      </c>
      <c r="AS306" s="124">
        <v>0</v>
      </c>
      <c r="AT306" s="124">
        <v>0</v>
      </c>
      <c r="AU306" s="124">
        <v>0</v>
      </c>
      <c r="AV306" s="299"/>
      <c r="AW306" s="124">
        <v>0</v>
      </c>
      <c r="AX306" s="124">
        <v>0</v>
      </c>
      <c r="AY306" s="124">
        <v>0</v>
      </c>
      <c r="AZ306" s="124">
        <v>0</v>
      </c>
      <c r="BA306" s="124">
        <v>0</v>
      </c>
      <c r="BB306" s="124">
        <v>0</v>
      </c>
      <c r="BC306" s="124">
        <v>0</v>
      </c>
      <c r="BD306" s="124">
        <v>0</v>
      </c>
      <c r="BE306" s="124">
        <v>0</v>
      </c>
      <c r="BF306" s="124">
        <v>0</v>
      </c>
      <c r="BG306" s="124">
        <v>0</v>
      </c>
      <c r="BH306" s="124">
        <v>0</v>
      </c>
      <c r="BI306" s="124">
        <v>0</v>
      </c>
      <c r="BJ306" s="124">
        <v>0</v>
      </c>
      <c r="BK306" s="124">
        <v>0</v>
      </c>
      <c r="BL306" s="124">
        <v>0</v>
      </c>
      <c r="BM306" s="283"/>
      <c r="BQ306" s="197" t="s">
        <v>46</v>
      </c>
      <c r="BR306" s="197" t="s">
        <v>47</v>
      </c>
      <c r="BS306" s="197" t="s">
        <v>48</v>
      </c>
      <c r="BT306" s="197" t="s">
        <v>49</v>
      </c>
    </row>
    <row r="307" spans="1:80" x14ac:dyDescent="0.25">
      <c r="A307" s="124" t="s">
        <v>14</v>
      </c>
      <c r="B307" s="179">
        <v>37139.416666666672</v>
      </c>
      <c r="C307" s="179">
        <v>75680.916666666657</v>
      </c>
      <c r="D307" s="179">
        <v>1780.833333333333</v>
      </c>
      <c r="E307" s="179">
        <v>4707.75</v>
      </c>
      <c r="F307" s="179">
        <v>31.499999999999996</v>
      </c>
      <c r="G307" s="179">
        <v>0.16666666666666666</v>
      </c>
      <c r="H307" s="179">
        <v>9533.0833333333321</v>
      </c>
      <c r="I307" s="179">
        <v>6271.6666666666661</v>
      </c>
      <c r="J307" s="179">
        <v>20.333333333333336</v>
      </c>
      <c r="K307" s="179">
        <v>1610</v>
      </c>
      <c r="L307" s="179">
        <v>0</v>
      </c>
      <c r="M307" s="179">
        <v>3145.083333333333</v>
      </c>
      <c r="N307" s="179">
        <v>408.58333333333337</v>
      </c>
      <c r="O307" s="179">
        <v>1483.8333333333333</v>
      </c>
      <c r="P307" s="179">
        <v>2461.5</v>
      </c>
      <c r="Q307" s="179">
        <v>30295.000000000004</v>
      </c>
      <c r="R307" s="179">
        <v>59295.166666666657</v>
      </c>
      <c r="S307" s="179">
        <v>70699.083333333358</v>
      </c>
      <c r="T307" s="179">
        <v>146952.24999999997</v>
      </c>
      <c r="U307" s="180">
        <v>143305.43333333332</v>
      </c>
      <c r="V307" s="180">
        <v>137416.14345526183</v>
      </c>
      <c r="W307" s="181">
        <v>233864.83333333334</v>
      </c>
      <c r="X307" s="182">
        <v>9748.4557028275558</v>
      </c>
      <c r="Y307" s="179">
        <v>9471.7496198336103</v>
      </c>
      <c r="Z307" s="182">
        <v>4262.4638888888885</v>
      </c>
      <c r="AA307" s="182">
        <v>2179.1825396825398</v>
      </c>
      <c r="AB307" s="182">
        <v>3424.4845806849244</v>
      </c>
      <c r="AC307" s="182">
        <v>3161.9855610713157</v>
      </c>
      <c r="AD307" s="183">
        <v>623696.34810000006</v>
      </c>
      <c r="AF307" s="124" t="s">
        <v>14</v>
      </c>
      <c r="AG307" s="179">
        <v>0</v>
      </c>
      <c r="AH307" s="179">
        <v>0</v>
      </c>
      <c r="AI307" s="179">
        <v>0</v>
      </c>
      <c r="AJ307" s="179">
        <v>0</v>
      </c>
      <c r="AK307" s="179">
        <v>0</v>
      </c>
      <c r="AL307" s="179">
        <v>0</v>
      </c>
      <c r="AM307" s="179">
        <v>0</v>
      </c>
      <c r="AN307" s="179">
        <v>0</v>
      </c>
      <c r="AO307" s="179">
        <v>0</v>
      </c>
      <c r="AP307" s="179">
        <v>0</v>
      </c>
      <c r="AQ307" s="179">
        <v>0</v>
      </c>
      <c r="AR307" s="179">
        <v>0</v>
      </c>
      <c r="AS307" s="179">
        <v>0</v>
      </c>
      <c r="AT307" s="179">
        <v>0</v>
      </c>
      <c r="AU307" s="179">
        <v>0</v>
      </c>
      <c r="AV307" s="161" t="s">
        <v>14</v>
      </c>
      <c r="AW307" s="179">
        <v>0</v>
      </c>
      <c r="AX307" s="179">
        <v>0</v>
      </c>
      <c r="AY307" s="179">
        <v>0</v>
      </c>
      <c r="AZ307" s="179">
        <v>0</v>
      </c>
      <c r="BA307" s="179">
        <v>0</v>
      </c>
      <c r="BB307" s="179">
        <v>0</v>
      </c>
      <c r="BC307" s="179">
        <v>0</v>
      </c>
      <c r="BD307" s="179">
        <v>0</v>
      </c>
      <c r="BE307" s="179">
        <v>0</v>
      </c>
      <c r="BF307" s="179">
        <v>0</v>
      </c>
      <c r="BG307" s="179">
        <v>0</v>
      </c>
      <c r="BH307" s="179">
        <v>0</v>
      </c>
      <c r="BI307" s="179">
        <v>0</v>
      </c>
      <c r="BJ307" s="179">
        <v>0</v>
      </c>
      <c r="BK307" s="179">
        <v>0</v>
      </c>
      <c r="BL307" s="179">
        <v>0</v>
      </c>
      <c r="BM307" s="179">
        <v>0</v>
      </c>
      <c r="BO307" s="201">
        <v>0</v>
      </c>
      <c r="BQ307" s="198">
        <v>20</v>
      </c>
      <c r="BR307" s="198">
        <v>4</v>
      </c>
      <c r="BS307" s="198">
        <v>7</v>
      </c>
      <c r="BT307" s="199">
        <v>22.450000000000003</v>
      </c>
      <c r="CB307" s="206" t="s">
        <v>14</v>
      </c>
    </row>
    <row r="308" spans="1:80" x14ac:dyDescent="0.25">
      <c r="A308" s="124" t="s">
        <v>56</v>
      </c>
      <c r="B308" s="179">
        <v>389022.58333333337</v>
      </c>
      <c r="C308" s="179">
        <v>794523.08333333337</v>
      </c>
      <c r="D308" s="179">
        <v>34082.083333333321</v>
      </c>
      <c r="E308" s="179">
        <v>92880.583333333314</v>
      </c>
      <c r="F308" s="179">
        <v>506.83333333333343</v>
      </c>
      <c r="G308" s="179">
        <v>10.25</v>
      </c>
      <c r="H308" s="179">
        <v>181646.83333333337</v>
      </c>
      <c r="I308" s="179">
        <v>23823.166666666672</v>
      </c>
      <c r="J308" s="179">
        <v>415.91666666666674</v>
      </c>
      <c r="K308" s="179">
        <v>13957.999999999998</v>
      </c>
      <c r="L308" s="179">
        <v>0.25</v>
      </c>
      <c r="M308" s="179">
        <v>25976.083333333336</v>
      </c>
      <c r="N308" s="179">
        <v>7870.583333333333</v>
      </c>
      <c r="O308" s="179">
        <v>35841.916666666664</v>
      </c>
      <c r="P308" s="179">
        <v>71516.25</v>
      </c>
      <c r="Q308" s="179">
        <v>417013</v>
      </c>
      <c r="R308" s="179">
        <v>784473.08333333326</v>
      </c>
      <c r="S308" s="179">
        <v>875959.58333333337</v>
      </c>
      <c r="T308" s="179">
        <v>1784250.0833333335</v>
      </c>
      <c r="U308" s="180">
        <v>1700634.1916666664</v>
      </c>
      <c r="V308" s="180">
        <v>1636436.410791819</v>
      </c>
      <c r="W308" s="181">
        <v>2873560.5</v>
      </c>
      <c r="X308" s="182">
        <v>118946.81362443493</v>
      </c>
      <c r="Y308" s="179">
        <v>116338.72668544935</v>
      </c>
      <c r="Z308" s="182">
        <v>57577.277777777774</v>
      </c>
      <c r="AA308" s="182">
        <v>26067.238293650793</v>
      </c>
      <c r="AB308" s="182">
        <v>41939.341580486791</v>
      </c>
      <c r="AC308" s="182">
        <v>38503.736021974066</v>
      </c>
      <c r="AD308" s="183">
        <v>7423107.2235000003</v>
      </c>
      <c r="AF308" s="124" t="s">
        <v>56</v>
      </c>
      <c r="AG308" s="179">
        <v>0</v>
      </c>
      <c r="AH308" s="179">
        <v>0</v>
      </c>
      <c r="AI308" s="179">
        <v>0</v>
      </c>
      <c r="AJ308" s="179">
        <v>0</v>
      </c>
      <c r="AK308" s="179">
        <v>0</v>
      </c>
      <c r="AL308" s="179">
        <v>0</v>
      </c>
      <c r="AM308" s="179">
        <v>0</v>
      </c>
      <c r="AN308" s="179">
        <v>0</v>
      </c>
      <c r="AO308" s="179">
        <v>0</v>
      </c>
      <c r="AP308" s="179">
        <v>0</v>
      </c>
      <c r="AQ308" s="179">
        <v>0</v>
      </c>
      <c r="AR308" s="179">
        <v>0</v>
      </c>
      <c r="AS308" s="179">
        <v>0</v>
      </c>
      <c r="AT308" s="179">
        <v>0</v>
      </c>
      <c r="AU308" s="179">
        <v>0</v>
      </c>
      <c r="AV308" s="161" t="s">
        <v>56</v>
      </c>
      <c r="AW308" s="179">
        <v>0</v>
      </c>
      <c r="AX308" s="179">
        <v>0</v>
      </c>
      <c r="AY308" s="179">
        <v>0</v>
      </c>
      <c r="AZ308" s="179">
        <v>0</v>
      </c>
      <c r="BA308" s="179">
        <v>0</v>
      </c>
      <c r="BB308" s="179">
        <v>0</v>
      </c>
      <c r="BC308" s="179">
        <v>0</v>
      </c>
      <c r="BD308" s="179">
        <v>0</v>
      </c>
      <c r="BE308" s="179">
        <v>0</v>
      </c>
      <c r="BF308" s="179">
        <v>0</v>
      </c>
      <c r="BG308" s="179">
        <v>0</v>
      </c>
      <c r="BH308" s="179">
        <v>0</v>
      </c>
      <c r="BI308" s="179">
        <v>0</v>
      </c>
      <c r="BJ308" s="179">
        <v>0</v>
      </c>
      <c r="BK308" s="179">
        <v>0</v>
      </c>
      <c r="BL308" s="179">
        <v>0</v>
      </c>
      <c r="BM308" s="179">
        <v>0</v>
      </c>
      <c r="BO308" s="201">
        <v>0</v>
      </c>
      <c r="BQ308" s="198">
        <v>20</v>
      </c>
      <c r="BR308" s="198">
        <v>4</v>
      </c>
      <c r="BS308" s="198">
        <v>7</v>
      </c>
      <c r="BT308" s="199">
        <v>22.450000000000003</v>
      </c>
      <c r="CB308" s="206" t="s">
        <v>56</v>
      </c>
    </row>
    <row r="309" spans="1:80" x14ac:dyDescent="0.25">
      <c r="A309" s="124" t="s">
        <v>68</v>
      </c>
      <c r="B309" s="179">
        <v>134025.91666666666</v>
      </c>
      <c r="C309" s="179">
        <v>335302.66666666663</v>
      </c>
      <c r="D309" s="179">
        <v>12092.583333333336</v>
      </c>
      <c r="E309" s="179">
        <v>45206.083333333328</v>
      </c>
      <c r="F309" s="179">
        <v>363.25</v>
      </c>
      <c r="G309" s="179">
        <v>1.5833333333333333</v>
      </c>
      <c r="H309" s="179">
        <v>57389.166666666679</v>
      </c>
      <c r="I309" s="179">
        <v>13189.250000000002</v>
      </c>
      <c r="J309" s="179">
        <v>145.66666666666666</v>
      </c>
      <c r="K309" s="179">
        <v>6387.0000000000009</v>
      </c>
      <c r="L309" s="179">
        <v>0</v>
      </c>
      <c r="M309" s="179">
        <v>10266.75</v>
      </c>
      <c r="N309" s="179">
        <v>1280.5000000000002</v>
      </c>
      <c r="O309" s="179">
        <v>6019.7500000000009</v>
      </c>
      <c r="P309" s="179">
        <v>15049.583333333339</v>
      </c>
      <c r="Q309" s="179">
        <v>149014.41666666666</v>
      </c>
      <c r="R309" s="179">
        <v>367279</v>
      </c>
      <c r="S309" s="179">
        <v>301152.66666666663</v>
      </c>
      <c r="T309" s="179">
        <v>780000</v>
      </c>
      <c r="U309" s="180">
        <v>746632.05833333323</v>
      </c>
      <c r="V309" s="180">
        <v>719422.44064410042</v>
      </c>
      <c r="W309" s="181">
        <v>1153013.1666666665</v>
      </c>
      <c r="X309" s="182">
        <v>45668.783123404697</v>
      </c>
      <c r="Y309" s="179">
        <v>46715.939214664722</v>
      </c>
      <c r="Z309" s="182">
        <v>27841.513888888891</v>
      </c>
      <c r="AA309" s="182">
        <v>14863.089484126982</v>
      </c>
      <c r="AB309" s="182">
        <v>14511.240696978866</v>
      </c>
      <c r="AC309" s="182">
        <v>15578.771213212916</v>
      </c>
      <c r="AD309" s="183">
        <v>3262051.4078000002</v>
      </c>
      <c r="AF309" s="124" t="s">
        <v>68</v>
      </c>
      <c r="AG309" s="179">
        <v>0</v>
      </c>
      <c r="AH309" s="179">
        <v>0</v>
      </c>
      <c r="AI309" s="179">
        <v>0</v>
      </c>
      <c r="AJ309" s="179">
        <v>0</v>
      </c>
      <c r="AK309" s="179">
        <v>0</v>
      </c>
      <c r="AL309" s="179">
        <v>0</v>
      </c>
      <c r="AM309" s="179">
        <v>0</v>
      </c>
      <c r="AN309" s="179">
        <v>0</v>
      </c>
      <c r="AO309" s="179">
        <v>0</v>
      </c>
      <c r="AP309" s="179">
        <v>0</v>
      </c>
      <c r="AQ309" s="179">
        <v>0</v>
      </c>
      <c r="AR309" s="179">
        <v>0</v>
      </c>
      <c r="AS309" s="179">
        <v>0</v>
      </c>
      <c r="AT309" s="179">
        <v>0</v>
      </c>
      <c r="AU309" s="179">
        <v>0</v>
      </c>
      <c r="AV309" s="161" t="s">
        <v>68</v>
      </c>
      <c r="AW309" s="179">
        <v>0</v>
      </c>
      <c r="AX309" s="179">
        <v>0</v>
      </c>
      <c r="AY309" s="179">
        <v>0</v>
      </c>
      <c r="AZ309" s="179">
        <v>0</v>
      </c>
      <c r="BA309" s="179">
        <v>0</v>
      </c>
      <c r="BB309" s="179">
        <v>0</v>
      </c>
      <c r="BC309" s="179">
        <v>0</v>
      </c>
      <c r="BD309" s="179">
        <v>0</v>
      </c>
      <c r="BE309" s="179">
        <v>0</v>
      </c>
      <c r="BF309" s="179">
        <v>0</v>
      </c>
      <c r="BG309" s="179">
        <v>0</v>
      </c>
      <c r="BH309" s="179">
        <v>0</v>
      </c>
      <c r="BI309" s="179">
        <v>0</v>
      </c>
      <c r="BJ309" s="179">
        <v>0</v>
      </c>
      <c r="BK309" s="179">
        <v>0</v>
      </c>
      <c r="BL309" s="179">
        <v>0</v>
      </c>
      <c r="BM309" s="179">
        <v>0</v>
      </c>
      <c r="BO309" s="201">
        <v>0</v>
      </c>
      <c r="BQ309" s="198">
        <v>20</v>
      </c>
      <c r="BR309" s="198">
        <v>4</v>
      </c>
      <c r="BS309" s="198">
        <v>7</v>
      </c>
      <c r="BT309" s="199">
        <v>22.450000000000003</v>
      </c>
      <c r="CB309" s="206" t="s">
        <v>68</v>
      </c>
    </row>
    <row r="310" spans="1:80" x14ac:dyDescent="0.25">
      <c r="A310" s="124" t="s">
        <v>80</v>
      </c>
      <c r="B310" s="179">
        <v>328550.08333333337</v>
      </c>
      <c r="C310" s="179">
        <v>856868.16666666674</v>
      </c>
      <c r="D310" s="179">
        <v>29939.083333333339</v>
      </c>
      <c r="E310" s="179">
        <v>115212.3333333333</v>
      </c>
      <c r="F310" s="179">
        <v>473.00000000000006</v>
      </c>
      <c r="G310" s="179">
        <v>15.416666666666666</v>
      </c>
      <c r="H310" s="179">
        <v>187371.83333333331</v>
      </c>
      <c r="I310" s="179">
        <v>34944.666666666672</v>
      </c>
      <c r="J310" s="179">
        <v>305.33333333333337</v>
      </c>
      <c r="K310" s="179">
        <v>16378.000000000002</v>
      </c>
      <c r="L310" s="179">
        <v>8.3333333333333329E-2</v>
      </c>
      <c r="M310" s="179">
        <v>26954.166666666661</v>
      </c>
      <c r="N310" s="179">
        <v>3693.5</v>
      </c>
      <c r="O310" s="179">
        <v>17037.333333333339</v>
      </c>
      <c r="P310" s="179">
        <v>33519.666666666672</v>
      </c>
      <c r="Q310" s="179">
        <v>390654.99999999994</v>
      </c>
      <c r="R310" s="179">
        <v>1004029.3333333335</v>
      </c>
      <c r="S310" s="179">
        <v>766181.50000000047</v>
      </c>
      <c r="T310" s="179">
        <v>2053740.0833333335</v>
      </c>
      <c r="U310" s="180">
        <v>1971546.3499999999</v>
      </c>
      <c r="V310" s="180">
        <v>1902181.9389794397</v>
      </c>
      <c r="W310" s="181">
        <v>3045947</v>
      </c>
      <c r="X310" s="182">
        <v>124125.10713315733</v>
      </c>
      <c r="Y310" s="179">
        <v>123341.71484646217</v>
      </c>
      <c r="Z310" s="182">
        <v>63070.366666666669</v>
      </c>
      <c r="AA310" s="182">
        <v>33690.340476190482</v>
      </c>
      <c r="AB310" s="182">
        <v>36816.474532873392</v>
      </c>
      <c r="AC310" s="182">
        <v>43654.316300141974</v>
      </c>
      <c r="AD310" s="183">
        <v>8622707.8111999985</v>
      </c>
      <c r="AF310" s="124" t="s">
        <v>80</v>
      </c>
      <c r="AG310" s="179">
        <v>0</v>
      </c>
      <c r="AH310" s="179">
        <v>0</v>
      </c>
      <c r="AI310" s="179">
        <v>0</v>
      </c>
      <c r="AJ310" s="179">
        <v>0</v>
      </c>
      <c r="AK310" s="179">
        <v>0</v>
      </c>
      <c r="AL310" s="179">
        <v>0</v>
      </c>
      <c r="AM310" s="179">
        <v>0</v>
      </c>
      <c r="AN310" s="179">
        <v>0</v>
      </c>
      <c r="AO310" s="179">
        <v>0</v>
      </c>
      <c r="AP310" s="179">
        <v>0</v>
      </c>
      <c r="AQ310" s="179">
        <v>0</v>
      </c>
      <c r="AR310" s="179">
        <v>0</v>
      </c>
      <c r="AS310" s="179">
        <v>0</v>
      </c>
      <c r="AT310" s="179">
        <v>0</v>
      </c>
      <c r="AU310" s="179">
        <v>0</v>
      </c>
      <c r="AV310" s="161" t="s">
        <v>80</v>
      </c>
      <c r="AW310" s="179">
        <v>0</v>
      </c>
      <c r="AX310" s="179">
        <v>0</v>
      </c>
      <c r="AY310" s="179">
        <v>0</v>
      </c>
      <c r="AZ310" s="179">
        <v>0</v>
      </c>
      <c r="BA310" s="179">
        <v>0</v>
      </c>
      <c r="BB310" s="179">
        <v>0</v>
      </c>
      <c r="BC310" s="179">
        <v>0</v>
      </c>
      <c r="BD310" s="179">
        <v>0</v>
      </c>
      <c r="BE310" s="179">
        <v>0</v>
      </c>
      <c r="BF310" s="179">
        <v>0</v>
      </c>
      <c r="BG310" s="179">
        <v>0</v>
      </c>
      <c r="BH310" s="179">
        <v>0</v>
      </c>
      <c r="BI310" s="179">
        <v>0</v>
      </c>
      <c r="BJ310" s="179">
        <v>0</v>
      </c>
      <c r="BK310" s="179">
        <v>0</v>
      </c>
      <c r="BL310" s="179">
        <v>0</v>
      </c>
      <c r="BM310" s="179">
        <v>0</v>
      </c>
      <c r="BO310" s="201">
        <v>0</v>
      </c>
      <c r="BQ310" s="198">
        <v>20</v>
      </c>
      <c r="BR310" s="198">
        <v>4</v>
      </c>
      <c r="BS310" s="198">
        <v>7</v>
      </c>
      <c r="BT310" s="199">
        <v>22.450000000000003</v>
      </c>
      <c r="CB310" s="206" t="s">
        <v>80</v>
      </c>
    </row>
    <row r="311" spans="1:80" x14ac:dyDescent="0.25">
      <c r="A311" s="124" t="s">
        <v>91</v>
      </c>
      <c r="B311" s="179">
        <v>131245.16666666666</v>
      </c>
      <c r="C311" s="179">
        <v>277699.91666666663</v>
      </c>
      <c r="D311" s="179">
        <v>11109.75</v>
      </c>
      <c r="E311" s="179">
        <v>35745.083333333336</v>
      </c>
      <c r="F311" s="179">
        <v>144.41666666666666</v>
      </c>
      <c r="G311" s="179">
        <v>0.33333333333333331</v>
      </c>
      <c r="H311" s="179">
        <v>61660.666666666679</v>
      </c>
      <c r="I311" s="179">
        <v>10123.083333333332</v>
      </c>
      <c r="J311" s="179">
        <v>48.083333333333343</v>
      </c>
      <c r="K311" s="179">
        <v>3663.9166666666665</v>
      </c>
      <c r="L311" s="179">
        <v>8.3333333333333329E-2</v>
      </c>
      <c r="M311" s="179">
        <v>6834.75</v>
      </c>
      <c r="N311" s="179">
        <v>999.16666666666686</v>
      </c>
      <c r="O311" s="179">
        <v>5543.4999999999991</v>
      </c>
      <c r="P311" s="179">
        <v>8278.9166666666679</v>
      </c>
      <c r="Q311" s="179">
        <v>149735.58333333334</v>
      </c>
      <c r="R311" s="179">
        <v>293650.33333333337</v>
      </c>
      <c r="S311" s="179">
        <v>297634.00000000006</v>
      </c>
      <c r="T311" s="179">
        <v>626065.5</v>
      </c>
      <c r="U311" s="180">
        <v>601478.15833333333</v>
      </c>
      <c r="V311" s="180">
        <v>579617.24901576049</v>
      </c>
      <c r="W311" s="181">
        <v>996482.75</v>
      </c>
      <c r="X311" s="182">
        <v>41066.455051825877</v>
      </c>
      <c r="Y311" s="179">
        <v>40358.398782999117</v>
      </c>
      <c r="Z311" s="182">
        <v>20594.226388888888</v>
      </c>
      <c r="AA311" s="182">
        <v>9244.0640873015855</v>
      </c>
      <c r="AB311" s="182">
        <v>14216.843665675566</v>
      </c>
      <c r="AC311" s="182">
        <v>13424.805693075155</v>
      </c>
      <c r="AD311" s="183">
        <v>2628168.1532000001</v>
      </c>
      <c r="AF311" s="124" t="s">
        <v>91</v>
      </c>
      <c r="AG311" s="179">
        <v>0</v>
      </c>
      <c r="AH311" s="179">
        <v>0</v>
      </c>
      <c r="AI311" s="179">
        <v>0</v>
      </c>
      <c r="AJ311" s="179">
        <v>0</v>
      </c>
      <c r="AK311" s="179">
        <v>0</v>
      </c>
      <c r="AL311" s="179">
        <v>0</v>
      </c>
      <c r="AM311" s="179">
        <v>0</v>
      </c>
      <c r="AN311" s="179">
        <v>0</v>
      </c>
      <c r="AO311" s="179">
        <v>0</v>
      </c>
      <c r="AP311" s="179">
        <v>0</v>
      </c>
      <c r="AQ311" s="179">
        <v>0</v>
      </c>
      <c r="AR311" s="179">
        <v>0</v>
      </c>
      <c r="AS311" s="179">
        <v>0</v>
      </c>
      <c r="AT311" s="179">
        <v>0</v>
      </c>
      <c r="AU311" s="179">
        <v>0</v>
      </c>
      <c r="AV311" s="161" t="s">
        <v>91</v>
      </c>
      <c r="AW311" s="179">
        <v>0</v>
      </c>
      <c r="AX311" s="179">
        <v>0</v>
      </c>
      <c r="AY311" s="179">
        <v>0</v>
      </c>
      <c r="AZ311" s="179">
        <v>0</v>
      </c>
      <c r="BA311" s="179">
        <v>0</v>
      </c>
      <c r="BB311" s="179">
        <v>0</v>
      </c>
      <c r="BC311" s="179">
        <v>0</v>
      </c>
      <c r="BD311" s="179">
        <v>0</v>
      </c>
      <c r="BE311" s="179">
        <v>0</v>
      </c>
      <c r="BF311" s="179">
        <v>0</v>
      </c>
      <c r="BG311" s="179">
        <v>0</v>
      </c>
      <c r="BH311" s="179">
        <v>0</v>
      </c>
      <c r="BI311" s="179">
        <v>0</v>
      </c>
      <c r="BJ311" s="179">
        <v>0</v>
      </c>
      <c r="BK311" s="179">
        <v>0</v>
      </c>
      <c r="BL311" s="179">
        <v>0</v>
      </c>
      <c r="BM311" s="179">
        <v>0</v>
      </c>
      <c r="BO311" s="201">
        <v>0</v>
      </c>
      <c r="BQ311" s="198">
        <v>20</v>
      </c>
      <c r="BR311" s="198">
        <v>4</v>
      </c>
      <c r="BS311" s="198">
        <v>7</v>
      </c>
      <c r="BT311" s="199">
        <v>22.450000000000003</v>
      </c>
      <c r="CB311" s="206" t="s">
        <v>91</v>
      </c>
    </row>
    <row r="312" spans="1:80" x14ac:dyDescent="0.25">
      <c r="A312" s="124" t="s">
        <v>98</v>
      </c>
      <c r="B312" s="179">
        <v>221960.25000000003</v>
      </c>
      <c r="C312" s="179">
        <v>495829.66666666663</v>
      </c>
      <c r="D312" s="179">
        <v>18917.5</v>
      </c>
      <c r="E312" s="179">
        <v>54533.916666666657</v>
      </c>
      <c r="F312" s="179">
        <v>305.58333333333326</v>
      </c>
      <c r="G312" s="179">
        <v>24.75</v>
      </c>
      <c r="H312" s="179">
        <v>113344</v>
      </c>
      <c r="I312" s="179">
        <v>18545.999999999993</v>
      </c>
      <c r="J312" s="179">
        <v>143.75000000000003</v>
      </c>
      <c r="K312" s="179">
        <v>8026.9166666666661</v>
      </c>
      <c r="L312" s="179">
        <v>0</v>
      </c>
      <c r="M312" s="179">
        <v>12665.416666666662</v>
      </c>
      <c r="N312" s="179">
        <v>2171.0833333333335</v>
      </c>
      <c r="O312" s="179">
        <v>12687.75</v>
      </c>
      <c r="P312" s="179">
        <v>25798.166666666672</v>
      </c>
      <c r="Q312" s="179">
        <v>257726.41666666669</v>
      </c>
      <c r="R312" s="179">
        <v>564477.41666666651</v>
      </c>
      <c r="S312" s="179">
        <v>511291.91666666657</v>
      </c>
      <c r="T312" s="179">
        <v>1161780.833333333</v>
      </c>
      <c r="U312" s="180">
        <v>1118332.4833333336</v>
      </c>
      <c r="V312" s="180">
        <v>1078923.9835138621</v>
      </c>
      <c r="W312" s="181">
        <v>1807158.583333333</v>
      </c>
      <c r="X312" s="182">
        <v>72808.661050559531</v>
      </c>
      <c r="Y312" s="179">
        <v>73189.732774562857</v>
      </c>
      <c r="Z312" s="182">
        <v>41258.490277777775</v>
      </c>
      <c r="AA312" s="182">
        <v>20222.275198412699</v>
      </c>
      <c r="AB312" s="182">
        <v>24659.291346458005</v>
      </c>
      <c r="AC312" s="182">
        <v>24074.684852050763</v>
      </c>
      <c r="AD312" s="183">
        <v>4891126.4387000008</v>
      </c>
      <c r="AF312" s="124" t="s">
        <v>98</v>
      </c>
      <c r="AG312" s="179">
        <v>0</v>
      </c>
      <c r="AH312" s="179">
        <v>0</v>
      </c>
      <c r="AI312" s="179">
        <v>0</v>
      </c>
      <c r="AJ312" s="179">
        <v>0</v>
      </c>
      <c r="AK312" s="179">
        <v>0</v>
      </c>
      <c r="AL312" s="179">
        <v>0</v>
      </c>
      <c r="AM312" s="179">
        <v>0</v>
      </c>
      <c r="AN312" s="179">
        <v>0</v>
      </c>
      <c r="AO312" s="179">
        <v>0</v>
      </c>
      <c r="AP312" s="179">
        <v>0</v>
      </c>
      <c r="AQ312" s="179">
        <v>0</v>
      </c>
      <c r="AR312" s="179">
        <v>0</v>
      </c>
      <c r="AS312" s="179">
        <v>0</v>
      </c>
      <c r="AT312" s="179">
        <v>0</v>
      </c>
      <c r="AU312" s="179">
        <v>0</v>
      </c>
      <c r="AV312" s="161" t="s">
        <v>98</v>
      </c>
      <c r="AW312" s="179">
        <v>0</v>
      </c>
      <c r="AX312" s="179">
        <v>0</v>
      </c>
      <c r="AY312" s="179">
        <v>0</v>
      </c>
      <c r="AZ312" s="179">
        <v>0</v>
      </c>
      <c r="BA312" s="179">
        <v>0</v>
      </c>
      <c r="BB312" s="179">
        <v>0</v>
      </c>
      <c r="BC312" s="179">
        <v>0</v>
      </c>
      <c r="BD312" s="179">
        <v>0</v>
      </c>
      <c r="BE312" s="179">
        <v>0</v>
      </c>
      <c r="BF312" s="179">
        <v>0</v>
      </c>
      <c r="BG312" s="179">
        <v>0</v>
      </c>
      <c r="BH312" s="179">
        <v>0</v>
      </c>
      <c r="BI312" s="179">
        <v>0</v>
      </c>
      <c r="BJ312" s="179">
        <v>0</v>
      </c>
      <c r="BK312" s="179">
        <v>0</v>
      </c>
      <c r="BL312" s="179">
        <v>0</v>
      </c>
      <c r="BM312" s="179">
        <v>0</v>
      </c>
      <c r="BO312" s="201">
        <v>0</v>
      </c>
      <c r="BQ312" s="198">
        <v>20</v>
      </c>
      <c r="BR312" s="198">
        <v>4</v>
      </c>
      <c r="BS312" s="198">
        <v>7</v>
      </c>
      <c r="BT312" s="199">
        <v>22.450000000000003</v>
      </c>
      <c r="CB312" s="206" t="s">
        <v>98</v>
      </c>
    </row>
    <row r="313" spans="1:80" ht="21" customHeight="1" x14ac:dyDescent="0.25">
      <c r="A313" s="146" t="s">
        <v>55</v>
      </c>
      <c r="B313" s="163">
        <v>1241943.4166666667</v>
      </c>
      <c r="C313" s="163">
        <v>2835904.4166666665</v>
      </c>
      <c r="D313" s="163">
        <v>107921.83333333333</v>
      </c>
      <c r="E313" s="163">
        <v>348285.74999999988</v>
      </c>
      <c r="F313" s="163">
        <v>1824.5833333333335</v>
      </c>
      <c r="G313" s="163">
        <v>52.5</v>
      </c>
      <c r="H313" s="163">
        <v>610945.58333333349</v>
      </c>
      <c r="I313" s="163">
        <v>106897.83333333331</v>
      </c>
      <c r="J313" s="163">
        <v>1079.0833333333335</v>
      </c>
      <c r="K313" s="163">
        <v>50023.833333333328</v>
      </c>
      <c r="L313" s="163">
        <v>0.41666666666666663</v>
      </c>
      <c r="M313" s="163">
        <v>85842.249999999985</v>
      </c>
      <c r="N313" s="163">
        <v>16423.416666666664</v>
      </c>
      <c r="O313" s="163">
        <v>78614.083333333343</v>
      </c>
      <c r="P313" s="163">
        <v>156624.08333333337</v>
      </c>
      <c r="Q313" s="163">
        <v>1394439.4166666665</v>
      </c>
      <c r="R313" s="163">
        <v>3073204.3333333335</v>
      </c>
      <c r="S313" s="163">
        <v>2822918.7500000005</v>
      </c>
      <c r="T313" s="163">
        <v>6552788.75</v>
      </c>
      <c r="U313" s="159">
        <v>6281928.6749999998</v>
      </c>
      <c r="V313" s="159">
        <v>6053998.1664002435</v>
      </c>
      <c r="W313" s="163">
        <v>10110026.833333332</v>
      </c>
      <c r="X313" s="163">
        <v>412364.27568620996</v>
      </c>
      <c r="Y313" s="163">
        <v>409416.26192397182</v>
      </c>
      <c r="Z313" s="163">
        <v>214604.33888888889</v>
      </c>
      <c r="AA313" s="163">
        <v>106266.19007936507</v>
      </c>
      <c r="AB313" s="163">
        <v>135567.67640315753</v>
      </c>
      <c r="AC313" s="163">
        <v>138398.29964152622</v>
      </c>
      <c r="AD313" s="184">
        <v>27450857.382500004</v>
      </c>
      <c r="AF313" s="146" t="s">
        <v>55</v>
      </c>
      <c r="AG313" s="158">
        <v>0</v>
      </c>
      <c r="AH313" s="158">
        <v>0</v>
      </c>
      <c r="AI313" s="158">
        <v>0</v>
      </c>
      <c r="AJ313" s="158">
        <v>0</v>
      </c>
      <c r="AK313" s="158">
        <v>0</v>
      </c>
      <c r="AL313" s="158">
        <v>0</v>
      </c>
      <c r="AM313" s="158">
        <v>0</v>
      </c>
      <c r="AN313" s="158">
        <v>0</v>
      </c>
      <c r="AO313" s="158">
        <v>0</v>
      </c>
      <c r="AP313" s="158">
        <v>0</v>
      </c>
      <c r="AQ313" s="158">
        <v>0</v>
      </c>
      <c r="AR313" s="158">
        <v>0</v>
      </c>
      <c r="AS313" s="158">
        <v>0</v>
      </c>
      <c r="AT313" s="158">
        <v>0</v>
      </c>
      <c r="AU313" s="158">
        <v>0</v>
      </c>
      <c r="AV313" s="146" t="s">
        <v>55</v>
      </c>
      <c r="AW313" s="158">
        <v>0</v>
      </c>
      <c r="AX313" s="158">
        <v>0</v>
      </c>
      <c r="AY313" s="158">
        <v>0</v>
      </c>
      <c r="AZ313" s="158">
        <v>0</v>
      </c>
      <c r="BA313" s="158">
        <v>0</v>
      </c>
      <c r="BB313" s="158">
        <v>0</v>
      </c>
      <c r="BC313" s="158">
        <v>0</v>
      </c>
      <c r="BD313" s="158">
        <v>0</v>
      </c>
      <c r="BE313" s="158">
        <v>0</v>
      </c>
      <c r="BF313" s="158">
        <v>0</v>
      </c>
      <c r="BG313" s="158">
        <v>0</v>
      </c>
      <c r="BH313" s="158">
        <v>0</v>
      </c>
      <c r="BI313" s="158">
        <v>0</v>
      </c>
      <c r="BJ313" s="158">
        <v>0</v>
      </c>
      <c r="BK313" s="158">
        <v>0</v>
      </c>
      <c r="BL313" s="158">
        <v>0</v>
      </c>
      <c r="BM313" s="158">
        <v>0</v>
      </c>
      <c r="BO313" s="201">
        <v>0</v>
      </c>
      <c r="BQ313" s="198">
        <v>20</v>
      </c>
      <c r="BR313" s="198">
        <v>4</v>
      </c>
      <c r="BS313" s="198">
        <v>7</v>
      </c>
      <c r="BT313" s="199">
        <v>22.450000000000003</v>
      </c>
      <c r="CB313" s="206" t="s">
        <v>55</v>
      </c>
    </row>
    <row r="314" spans="1:80" x14ac:dyDescent="0.25">
      <c r="U314" s="94"/>
      <c r="V314" s="94"/>
      <c r="X314" s="89">
        <v>0</v>
      </c>
      <c r="Y314" s="89">
        <v>0</v>
      </c>
      <c r="Z314" s="89">
        <v>0</v>
      </c>
      <c r="AA314" s="89">
        <v>0</v>
      </c>
      <c r="AB314" s="89">
        <v>0</v>
      </c>
      <c r="AC314" s="89">
        <v>0</v>
      </c>
      <c r="AD314" s="91">
        <f>+AD313/4.5</f>
        <v>6100190.5294444449</v>
      </c>
      <c r="BQ314" s="92"/>
      <c r="BR314" s="92"/>
      <c r="BS314" s="92"/>
    </row>
    <row r="315" spans="1:80" x14ac:dyDescent="0.25">
      <c r="U315" s="88"/>
      <c r="V315" s="88"/>
      <c r="BQ315" s="92"/>
      <c r="BR315" s="92"/>
      <c r="BS315" s="92"/>
    </row>
    <row r="316" spans="1:80" x14ac:dyDescent="0.25"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8"/>
      <c r="V316" s="88"/>
      <c r="BM316" s="88">
        <v>-10110026.833333332</v>
      </c>
      <c r="BQ316" s="92"/>
      <c r="BR316" s="92"/>
      <c r="BS316" s="92"/>
    </row>
    <row r="317" spans="1:80" x14ac:dyDescent="0.25">
      <c r="U317" s="88"/>
      <c r="V317" s="88"/>
      <c r="BQ317" s="92"/>
      <c r="BR317" s="92"/>
      <c r="BS317" s="92"/>
    </row>
    <row r="318" spans="1:80" x14ac:dyDescent="0.25">
      <c r="BQ318" s="92"/>
      <c r="BR318" s="92"/>
      <c r="BS318" s="92"/>
    </row>
    <row r="319" spans="1:80" x14ac:dyDescent="0.25">
      <c r="BQ319" s="92"/>
      <c r="BR319" s="92"/>
      <c r="BS319" s="92"/>
    </row>
    <row r="320" spans="1:80" x14ac:dyDescent="0.25">
      <c r="BQ320" s="92"/>
      <c r="BR320" s="92"/>
      <c r="BS320" s="92"/>
    </row>
    <row r="321" spans="1:80" s="102" customFormat="1" x14ac:dyDescent="0.25">
      <c r="A321" s="121"/>
      <c r="B321" s="121"/>
      <c r="C321" s="121"/>
      <c r="D321" s="121"/>
      <c r="E321" s="121"/>
      <c r="F321" s="118"/>
      <c r="G321" s="118"/>
      <c r="H321" s="118"/>
      <c r="I321" s="119" t="s">
        <v>112</v>
      </c>
      <c r="J321" s="119"/>
      <c r="K321" s="119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F321" s="296" t="s">
        <v>112</v>
      </c>
      <c r="AG321" s="296"/>
      <c r="AH321" s="296"/>
      <c r="AI321" s="296"/>
      <c r="AJ321" s="296"/>
      <c r="AK321" s="296"/>
      <c r="AL321" s="296"/>
      <c r="AM321" s="296"/>
      <c r="AN321" s="296"/>
      <c r="AO321" s="296"/>
      <c r="AP321" s="296"/>
      <c r="AQ321" s="296"/>
      <c r="AR321" s="296"/>
      <c r="AS321" s="296"/>
      <c r="AT321" s="296"/>
      <c r="AU321" s="296"/>
      <c r="AV321" s="296" t="s">
        <v>112</v>
      </c>
      <c r="AW321" s="296"/>
      <c r="AX321" s="296"/>
      <c r="AY321" s="296"/>
      <c r="AZ321" s="296"/>
      <c r="BA321" s="296"/>
      <c r="BB321" s="296"/>
      <c r="BC321" s="296"/>
      <c r="BD321" s="296"/>
      <c r="BE321" s="296"/>
      <c r="BF321" s="296"/>
      <c r="BG321" s="296"/>
      <c r="BH321" s="296"/>
      <c r="BI321" s="296"/>
      <c r="BJ321" s="296"/>
      <c r="BK321" s="296"/>
      <c r="BL321" s="296"/>
      <c r="BM321" s="296"/>
      <c r="BQ321" s="283" t="s">
        <v>113</v>
      </c>
      <c r="BR321" s="283"/>
      <c r="BS321" s="283"/>
      <c r="BT321" s="283"/>
      <c r="CB321" s="103"/>
    </row>
    <row r="322" spans="1:80" s="102" customFormat="1" x14ac:dyDescent="0.25">
      <c r="A322" s="121"/>
      <c r="B322" s="121"/>
      <c r="C322" s="121"/>
      <c r="D322" s="121"/>
      <c r="E322" s="121"/>
      <c r="F322" s="118"/>
      <c r="G322" s="118"/>
      <c r="H322" s="118"/>
      <c r="I322" s="147" t="s">
        <v>16</v>
      </c>
      <c r="J322" s="147"/>
      <c r="K322" s="147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  <c r="AF322" s="297" t="s">
        <v>16</v>
      </c>
      <c r="AG322" s="296"/>
      <c r="AH322" s="296"/>
      <c r="AI322" s="296"/>
      <c r="AJ322" s="296"/>
      <c r="AK322" s="296"/>
      <c r="AL322" s="296"/>
      <c r="AM322" s="296"/>
      <c r="AN322" s="296"/>
      <c r="AO322" s="296"/>
      <c r="AP322" s="296"/>
      <c r="AQ322" s="296"/>
      <c r="AR322" s="296"/>
      <c r="AS322" s="296"/>
      <c r="AT322" s="296"/>
      <c r="AU322" s="296"/>
      <c r="AV322" s="297" t="s">
        <v>16</v>
      </c>
      <c r="AW322" s="296"/>
      <c r="AX322" s="296"/>
      <c r="AY322" s="296"/>
      <c r="AZ322" s="296"/>
      <c r="BA322" s="296"/>
      <c r="BB322" s="296"/>
      <c r="BC322" s="296"/>
      <c r="BD322" s="296"/>
      <c r="BE322" s="296"/>
      <c r="BF322" s="296"/>
      <c r="BG322" s="296"/>
      <c r="BH322" s="296"/>
      <c r="BI322" s="296"/>
      <c r="BJ322" s="296"/>
      <c r="BK322" s="296"/>
      <c r="BL322" s="296"/>
      <c r="BM322" s="296"/>
      <c r="BQ322" s="283"/>
      <c r="BR322" s="283"/>
      <c r="BS322" s="283"/>
      <c r="BT322" s="283"/>
      <c r="CB322" s="103"/>
    </row>
    <row r="323" spans="1:80" ht="22.5" customHeight="1" x14ac:dyDescent="0.25">
      <c r="A323" s="200" t="s">
        <v>17</v>
      </c>
      <c r="B323" s="292" t="s">
        <v>18</v>
      </c>
      <c r="C323" s="292"/>
      <c r="D323" s="292" t="s">
        <v>19</v>
      </c>
      <c r="E323" s="292"/>
      <c r="F323" s="124" t="s">
        <v>20</v>
      </c>
      <c r="G323" s="124" t="s">
        <v>21</v>
      </c>
      <c r="H323" s="124" t="s">
        <v>22</v>
      </c>
      <c r="I323" s="124" t="s">
        <v>23</v>
      </c>
      <c r="J323" s="124" t="s">
        <v>24</v>
      </c>
      <c r="K323" s="124" t="s">
        <v>25</v>
      </c>
      <c r="L323" s="125" t="s">
        <v>26</v>
      </c>
      <c r="M323" s="125" t="s">
        <v>27</v>
      </c>
      <c r="N323" s="125" t="s">
        <v>28</v>
      </c>
      <c r="O323" s="293" t="s">
        <v>29</v>
      </c>
      <c r="P323" s="293"/>
      <c r="Q323" s="292" t="s">
        <v>30</v>
      </c>
      <c r="R323" s="292"/>
      <c r="S323" s="294" t="s">
        <v>114</v>
      </c>
      <c r="T323" s="294"/>
      <c r="U323" s="294"/>
      <c r="V323" s="294"/>
      <c r="W323" s="294"/>
      <c r="X323" s="294" t="s">
        <v>32</v>
      </c>
      <c r="Y323" s="294"/>
      <c r="Z323" s="294"/>
      <c r="AA323" s="294"/>
      <c r="AB323" s="294"/>
      <c r="AC323" s="294"/>
      <c r="AD323" s="295" t="s">
        <v>33</v>
      </c>
      <c r="AF323" s="284" t="s">
        <v>17</v>
      </c>
      <c r="AG323" s="196">
        <v>1</v>
      </c>
      <c r="AH323" s="196">
        <v>2</v>
      </c>
      <c r="AI323" s="196">
        <v>3</v>
      </c>
      <c r="AJ323" s="196">
        <v>4</v>
      </c>
      <c r="AK323" s="196">
        <v>5</v>
      </c>
      <c r="AL323" s="196">
        <v>6</v>
      </c>
      <c r="AM323" s="196">
        <v>7</v>
      </c>
      <c r="AN323" s="196">
        <v>8</v>
      </c>
      <c r="AO323" s="196">
        <v>9</v>
      </c>
      <c r="AP323" s="196">
        <v>10</v>
      </c>
      <c r="AQ323" s="196">
        <v>11</v>
      </c>
      <c r="AR323" s="196">
        <v>12</v>
      </c>
      <c r="AS323" s="196">
        <v>13</v>
      </c>
      <c r="AT323" s="196">
        <v>14</v>
      </c>
      <c r="AU323" s="196">
        <v>15</v>
      </c>
      <c r="AV323" s="284" t="s">
        <v>17</v>
      </c>
      <c r="AW323" s="196">
        <v>16</v>
      </c>
      <c r="AX323" s="196">
        <v>17</v>
      </c>
      <c r="AY323" s="196">
        <v>18</v>
      </c>
      <c r="AZ323" s="196">
        <v>19</v>
      </c>
      <c r="BA323" s="196">
        <v>20</v>
      </c>
      <c r="BB323" s="196">
        <v>21</v>
      </c>
      <c r="BC323" s="196">
        <v>22</v>
      </c>
      <c r="BD323" s="196">
        <v>23</v>
      </c>
      <c r="BE323" s="196">
        <v>24</v>
      </c>
      <c r="BF323" s="196">
        <v>25</v>
      </c>
      <c r="BG323" s="196">
        <v>26</v>
      </c>
      <c r="BH323" s="196">
        <v>27</v>
      </c>
      <c r="BI323" s="196">
        <v>28</v>
      </c>
      <c r="BJ323" s="196">
        <v>29</v>
      </c>
      <c r="BK323" s="196">
        <v>30</v>
      </c>
      <c r="BL323" s="196">
        <v>31</v>
      </c>
      <c r="BM323" s="283" t="s">
        <v>34</v>
      </c>
      <c r="BQ323" s="283"/>
      <c r="BR323" s="283"/>
      <c r="BS323" s="283"/>
      <c r="BT323" s="283"/>
      <c r="CB323" s="206" t="s">
        <v>17</v>
      </c>
    </row>
    <row r="324" spans="1:80" ht="30" x14ac:dyDescent="0.25">
      <c r="A324" s="200"/>
      <c r="B324" s="126" t="s">
        <v>35</v>
      </c>
      <c r="C324" s="124" t="s">
        <v>36</v>
      </c>
      <c r="D324" s="126" t="s">
        <v>35</v>
      </c>
      <c r="E324" s="124" t="s">
        <v>36</v>
      </c>
      <c r="F324" s="124" t="s">
        <v>36</v>
      </c>
      <c r="G324" s="124" t="s">
        <v>36</v>
      </c>
      <c r="H324" s="124" t="s">
        <v>36</v>
      </c>
      <c r="I324" s="124" t="s">
        <v>36</v>
      </c>
      <c r="J324" s="124" t="s">
        <v>36</v>
      </c>
      <c r="K324" s="124" t="s">
        <v>36</v>
      </c>
      <c r="L324" s="125" t="s">
        <v>36</v>
      </c>
      <c r="M324" s="125" t="s">
        <v>36</v>
      </c>
      <c r="N324" s="125" t="s">
        <v>36</v>
      </c>
      <c r="O324" s="126" t="s">
        <v>35</v>
      </c>
      <c r="P324" s="124" t="s">
        <v>36</v>
      </c>
      <c r="Q324" s="126" t="s">
        <v>35</v>
      </c>
      <c r="R324" s="124" t="s">
        <v>36</v>
      </c>
      <c r="S324" s="124" t="s">
        <v>10</v>
      </c>
      <c r="T324" s="125" t="s">
        <v>37</v>
      </c>
      <c r="U324" s="127" t="s">
        <v>38</v>
      </c>
      <c r="V324" s="127" t="s">
        <v>39</v>
      </c>
      <c r="W324" s="128" t="s">
        <v>40</v>
      </c>
      <c r="X324" s="124" t="s">
        <v>41</v>
      </c>
      <c r="Y324" s="125" t="s">
        <v>42</v>
      </c>
      <c r="Z324" s="124" t="s">
        <v>43</v>
      </c>
      <c r="AA324" s="124" t="s">
        <v>44</v>
      </c>
      <c r="AB324" s="124" t="s">
        <v>10</v>
      </c>
      <c r="AC324" s="124" t="s">
        <v>45</v>
      </c>
      <c r="AD324" s="293"/>
      <c r="AF324" s="284"/>
      <c r="AG324" s="231"/>
      <c r="AH324" s="124"/>
      <c r="AI324" s="124"/>
      <c r="AJ324" s="124"/>
      <c r="AK324" s="124"/>
      <c r="AL324" s="124"/>
      <c r="AM324" s="124"/>
      <c r="AN324" s="124"/>
      <c r="AO324" s="124"/>
      <c r="AP324" s="124"/>
      <c r="AQ324" s="124"/>
      <c r="AR324" s="124"/>
      <c r="AS324" s="124"/>
      <c r="AT324" s="124"/>
      <c r="AU324" s="124"/>
      <c r="AV324" s="284"/>
      <c r="AW324" s="124"/>
      <c r="AX324" s="124"/>
      <c r="AY324" s="124"/>
      <c r="AZ324" s="124"/>
      <c r="BA324" s="124"/>
      <c r="BB324" s="124"/>
      <c r="BC324" s="124"/>
      <c r="BD324" s="124"/>
      <c r="BE324" s="124"/>
      <c r="BF324" s="124"/>
      <c r="BG324" s="124"/>
      <c r="BH324" s="124"/>
      <c r="BI324" s="124"/>
      <c r="BJ324" s="124"/>
      <c r="BK324" s="124"/>
      <c r="BL324" s="124"/>
      <c r="BM324" s="283"/>
      <c r="BQ324" s="197" t="s">
        <v>46</v>
      </c>
      <c r="BR324" s="197" t="s">
        <v>47</v>
      </c>
      <c r="BS324" s="197" t="s">
        <v>48</v>
      </c>
      <c r="BT324" s="197" t="s">
        <v>49</v>
      </c>
    </row>
    <row r="325" spans="1:80" x14ac:dyDescent="0.25">
      <c r="A325" s="161">
        <v>271</v>
      </c>
      <c r="B325" s="108">
        <v>13522.833333333334</v>
      </c>
      <c r="C325" s="108">
        <v>19215.75</v>
      </c>
      <c r="D325" s="108">
        <v>666.33333333333337</v>
      </c>
      <c r="E325" s="108">
        <v>1345.4166666666667</v>
      </c>
      <c r="F325" s="108">
        <v>2.3333333333333335</v>
      </c>
      <c r="G325" s="108">
        <v>1.5</v>
      </c>
      <c r="H325" s="108">
        <v>12233.416666666666</v>
      </c>
      <c r="I325" s="108">
        <v>527.5</v>
      </c>
      <c r="J325" s="108">
        <v>8.6666666666666661</v>
      </c>
      <c r="K325" s="108">
        <v>266.08333333333331</v>
      </c>
      <c r="L325" s="108">
        <v>0</v>
      </c>
      <c r="M325" s="108">
        <v>618.08333333333337</v>
      </c>
      <c r="N325" s="108">
        <v>84</v>
      </c>
      <c r="O325" s="108">
        <v>638</v>
      </c>
      <c r="P325" s="108">
        <v>895.08333333333337</v>
      </c>
      <c r="Q325" s="108">
        <v>12813.833333333334</v>
      </c>
      <c r="R325" s="108">
        <v>18899.583333333332</v>
      </c>
      <c r="S325" s="168">
        <v>27641</v>
      </c>
      <c r="T325" s="108">
        <v>41335</v>
      </c>
      <c r="U325" s="162">
        <v>40080.208333333336</v>
      </c>
      <c r="V325" s="162">
        <v>38658.207745898697</v>
      </c>
      <c r="W325" s="108">
        <v>81738.416666666672</v>
      </c>
      <c r="X325" s="141">
        <v>3603.4041544903102</v>
      </c>
      <c r="Y325" s="142">
        <v>3308.9333959565388</v>
      </c>
      <c r="Z325" s="142">
        <v>1104.8097222222223</v>
      </c>
      <c r="AA325" s="142">
        <v>317.6319444444444</v>
      </c>
      <c r="AB325" s="142">
        <v>1318.4434780544905</v>
      </c>
      <c r="AC325" s="142">
        <v>1142.4803382179098</v>
      </c>
      <c r="AD325" s="148">
        <v>175262.4068</v>
      </c>
      <c r="AF325" s="161">
        <v>271</v>
      </c>
      <c r="AG325" s="108"/>
      <c r="AH325" s="108"/>
      <c r="AI325" s="108"/>
      <c r="AJ325" s="108"/>
      <c r="AK325" s="108"/>
      <c r="AL325" s="108"/>
      <c r="AM325" s="108"/>
      <c r="AN325" s="108"/>
      <c r="AO325" s="108"/>
      <c r="AP325" s="108"/>
      <c r="AQ325" s="108"/>
      <c r="AR325" s="161"/>
      <c r="AS325" s="108"/>
      <c r="AT325" s="108"/>
      <c r="AU325" s="108"/>
      <c r="AV325" s="161">
        <v>271</v>
      </c>
      <c r="AW325" s="108"/>
      <c r="AX325" s="108"/>
      <c r="AY325" s="108"/>
      <c r="AZ325" s="108"/>
      <c r="BA325" s="108"/>
      <c r="BB325" s="108"/>
      <c r="BC325" s="108"/>
      <c r="BD325" s="108"/>
      <c r="BE325" s="108"/>
      <c r="BF325" s="108"/>
      <c r="BG325" s="108"/>
      <c r="BH325" s="108"/>
      <c r="BI325" s="108"/>
      <c r="BJ325" s="108"/>
      <c r="BK325" s="108"/>
      <c r="BL325" s="108"/>
      <c r="BM325" s="108">
        <v>0</v>
      </c>
      <c r="BO325" s="201">
        <v>0</v>
      </c>
      <c r="BQ325" s="198">
        <v>20</v>
      </c>
      <c r="BR325" s="198">
        <v>4</v>
      </c>
      <c r="BS325" s="198">
        <v>6</v>
      </c>
      <c r="BT325" s="199">
        <v>22.450000000000003</v>
      </c>
      <c r="CB325" s="206">
        <v>271</v>
      </c>
    </row>
    <row r="326" spans="1:80" x14ac:dyDescent="0.25">
      <c r="A326" s="161" t="s">
        <v>115</v>
      </c>
      <c r="B326" s="108">
        <v>1318.75</v>
      </c>
      <c r="C326" s="108">
        <v>2050.8333333333335</v>
      </c>
      <c r="D326" s="108">
        <v>65</v>
      </c>
      <c r="E326" s="108">
        <v>150.08333333333334</v>
      </c>
      <c r="F326" s="108">
        <v>0.16666666666666666</v>
      </c>
      <c r="G326" s="108">
        <v>0</v>
      </c>
      <c r="H326" s="108">
        <v>1354.5833333333333</v>
      </c>
      <c r="I326" s="108">
        <v>54.416666666666664</v>
      </c>
      <c r="J326" s="108">
        <v>0.58333333333333337</v>
      </c>
      <c r="K326" s="108">
        <v>32.916666666666664</v>
      </c>
      <c r="L326" s="108">
        <v>0</v>
      </c>
      <c r="M326" s="108">
        <v>72.166666666666671</v>
      </c>
      <c r="N326" s="108">
        <v>8.3333333333333339</v>
      </c>
      <c r="O326" s="108">
        <v>71.416666666666671</v>
      </c>
      <c r="P326" s="108">
        <v>95.75</v>
      </c>
      <c r="Q326" s="108">
        <v>1268.9166666666667</v>
      </c>
      <c r="R326" s="108">
        <v>2036.75</v>
      </c>
      <c r="S326" s="168">
        <v>2724.0833333333335</v>
      </c>
      <c r="T326" s="108">
        <v>4447.5833333333339</v>
      </c>
      <c r="U326" s="162">
        <v>4309.6583333333328</v>
      </c>
      <c r="V326" s="162">
        <v>4155.7465279031449</v>
      </c>
      <c r="W326" s="108">
        <v>8580.6666666666679</v>
      </c>
      <c r="X326" s="141">
        <v>513.90671999569065</v>
      </c>
      <c r="Y326" s="142">
        <v>347.20354715180241</v>
      </c>
      <c r="Z326" s="142">
        <v>427.40972222222223</v>
      </c>
      <c r="AA326" s="142">
        <v>238.52638888888887</v>
      </c>
      <c r="AB326" s="142">
        <v>206.91508295625943</v>
      </c>
      <c r="AC326" s="142">
        <v>153.49581851971561</v>
      </c>
      <c r="AD326" s="148">
        <v>18840.638100000004</v>
      </c>
      <c r="AF326" s="161" t="s">
        <v>115</v>
      </c>
      <c r="AG326" s="108"/>
      <c r="AH326" s="108"/>
      <c r="AI326" s="108"/>
      <c r="AJ326" s="108"/>
      <c r="AK326" s="108"/>
      <c r="AL326" s="108"/>
      <c r="AM326" s="108"/>
      <c r="AN326" s="108"/>
      <c r="AO326" s="108"/>
      <c r="AP326" s="108"/>
      <c r="AQ326" s="108"/>
      <c r="AR326" s="161"/>
      <c r="AS326" s="108"/>
      <c r="AT326" s="108"/>
      <c r="AU326" s="108"/>
      <c r="AV326" s="161" t="s">
        <v>115</v>
      </c>
      <c r="AW326" s="108"/>
      <c r="AX326" s="108"/>
      <c r="AY326" s="108"/>
      <c r="AZ326" s="108"/>
      <c r="BA326" s="108"/>
      <c r="BB326" s="108"/>
      <c r="BC326" s="108"/>
      <c r="BD326" s="108"/>
      <c r="BE326" s="108"/>
      <c r="BF326" s="108"/>
      <c r="BG326" s="108"/>
      <c r="BH326" s="108"/>
      <c r="BI326" s="108"/>
      <c r="BJ326" s="108"/>
      <c r="BK326" s="108"/>
      <c r="BL326" s="108"/>
      <c r="BM326" s="108">
        <v>0</v>
      </c>
      <c r="BO326" s="201">
        <v>0</v>
      </c>
      <c r="BQ326" s="198">
        <v>18</v>
      </c>
      <c r="BR326" s="198">
        <v>3</v>
      </c>
      <c r="BS326" s="198">
        <v>7</v>
      </c>
      <c r="BT326" s="199">
        <v>22.450000000000003</v>
      </c>
      <c r="CB326" s="206" t="s">
        <v>115</v>
      </c>
    </row>
    <row r="327" spans="1:80" x14ac:dyDescent="0.25">
      <c r="A327" s="161">
        <v>273</v>
      </c>
      <c r="B327" s="108">
        <v>8225.4166666666661</v>
      </c>
      <c r="C327" s="108">
        <v>17965.5</v>
      </c>
      <c r="D327" s="108">
        <v>607.58333333333337</v>
      </c>
      <c r="E327" s="108">
        <v>1702.4166666666667</v>
      </c>
      <c r="F327" s="108">
        <v>6.75</v>
      </c>
      <c r="G327" s="108">
        <v>0.16666666666666666</v>
      </c>
      <c r="H327" s="108">
        <v>13295.416666666666</v>
      </c>
      <c r="I327" s="108">
        <v>1270.0833333333333</v>
      </c>
      <c r="J327" s="108">
        <v>5.833333333333333</v>
      </c>
      <c r="K327" s="108">
        <v>352.5</v>
      </c>
      <c r="L327" s="108">
        <v>0</v>
      </c>
      <c r="M327" s="108">
        <v>575.5</v>
      </c>
      <c r="N327" s="108">
        <v>71.666666666666671</v>
      </c>
      <c r="O327" s="108">
        <v>513.5</v>
      </c>
      <c r="P327" s="108">
        <v>795.66666666666663</v>
      </c>
      <c r="Q327" s="108">
        <v>9741</v>
      </c>
      <c r="R327" s="108">
        <v>19239.666666666668</v>
      </c>
      <c r="S327" s="168">
        <v>19087.5</v>
      </c>
      <c r="T327" s="108">
        <v>40715.5</v>
      </c>
      <c r="U327" s="162">
        <v>39296.216666666667</v>
      </c>
      <c r="V327" s="162">
        <v>37889.855463715161</v>
      </c>
      <c r="W327" s="108">
        <v>74368.666666666672</v>
      </c>
      <c r="X327" s="141">
        <v>3145.4494037712861</v>
      </c>
      <c r="Y327" s="142">
        <v>3011.8160989175572</v>
      </c>
      <c r="Z327" s="142">
        <v>1330.9902777777777</v>
      </c>
      <c r="AA327" s="142">
        <v>529.24821428571431</v>
      </c>
      <c r="AB327" s="142">
        <v>910.24863752761348</v>
      </c>
      <c r="AC327" s="142">
        <v>1117.6003831218363</v>
      </c>
      <c r="AD327" s="148">
        <v>171783.93</v>
      </c>
      <c r="AF327" s="161">
        <v>273</v>
      </c>
      <c r="AG327" s="108"/>
      <c r="AH327" s="108"/>
      <c r="AI327" s="108"/>
      <c r="AJ327" s="108"/>
      <c r="AK327" s="108"/>
      <c r="AL327" s="108"/>
      <c r="AM327" s="108"/>
      <c r="AN327" s="108"/>
      <c r="AO327" s="108"/>
      <c r="AP327" s="108"/>
      <c r="AQ327" s="108"/>
      <c r="AR327" s="161"/>
      <c r="AS327" s="108"/>
      <c r="AT327" s="108"/>
      <c r="AU327" s="108"/>
      <c r="AV327" s="161">
        <v>273</v>
      </c>
      <c r="AW327" s="108"/>
      <c r="AX327" s="108"/>
      <c r="AY327" s="108"/>
      <c r="AZ327" s="108"/>
      <c r="BA327" s="108"/>
      <c r="BB327" s="108"/>
      <c r="BC327" s="108"/>
      <c r="BD327" s="108"/>
      <c r="BE327" s="108"/>
      <c r="BF327" s="108"/>
      <c r="BG327" s="108"/>
      <c r="BH327" s="108"/>
      <c r="BI327" s="108"/>
      <c r="BJ327" s="108"/>
      <c r="BK327" s="108"/>
      <c r="BL327" s="108"/>
      <c r="BM327" s="108">
        <v>0</v>
      </c>
      <c r="BO327" s="201">
        <v>0</v>
      </c>
      <c r="BQ327" s="198">
        <v>20</v>
      </c>
      <c r="BR327" s="198">
        <v>4</v>
      </c>
      <c r="BS327" s="198">
        <v>7</v>
      </c>
      <c r="BT327" s="199">
        <v>22.450000000000003</v>
      </c>
      <c r="CB327" s="206">
        <v>273</v>
      </c>
    </row>
    <row r="328" spans="1:80" x14ac:dyDescent="0.25">
      <c r="A328" s="161">
        <v>362</v>
      </c>
      <c r="B328" s="108">
        <v>15276</v>
      </c>
      <c r="C328" s="108">
        <v>39919.833333333336</v>
      </c>
      <c r="D328" s="108">
        <v>938.41666666666663</v>
      </c>
      <c r="E328" s="108">
        <v>3015.4166666666665</v>
      </c>
      <c r="F328" s="108">
        <v>35.5</v>
      </c>
      <c r="G328" s="108">
        <v>0.83333333333333337</v>
      </c>
      <c r="H328" s="108">
        <v>11869.333333333334</v>
      </c>
      <c r="I328" s="108">
        <v>863.16666666666663</v>
      </c>
      <c r="J328" s="108">
        <v>31.25</v>
      </c>
      <c r="K328" s="108">
        <v>1072.5833333333333</v>
      </c>
      <c r="L328" s="108">
        <v>0</v>
      </c>
      <c r="M328" s="108">
        <v>2191.6666666666665</v>
      </c>
      <c r="N328" s="108">
        <v>184.75</v>
      </c>
      <c r="O328" s="108">
        <v>585.91666666666663</v>
      </c>
      <c r="P328" s="108">
        <v>922.83333333333337</v>
      </c>
      <c r="Q328" s="108">
        <v>14068.083333333334</v>
      </c>
      <c r="R328" s="108">
        <v>37544.166666666664</v>
      </c>
      <c r="S328" s="168">
        <v>30868.416666666668</v>
      </c>
      <c r="T328" s="108">
        <v>84918</v>
      </c>
      <c r="U328" s="162">
        <v>82647.333333333328</v>
      </c>
      <c r="V328" s="162">
        <v>79481.852946199579</v>
      </c>
      <c r="W328" s="108">
        <v>128519.75</v>
      </c>
      <c r="X328" s="141">
        <v>5188.1191832100012</v>
      </c>
      <c r="Y328" s="142">
        <v>5203.1912677574137</v>
      </c>
      <c r="Z328" s="142">
        <v>2772.7458333333329</v>
      </c>
      <c r="AA328" s="142">
        <v>1496.8033730158731</v>
      </c>
      <c r="AB328" s="142">
        <v>1470.6553555743776</v>
      </c>
      <c r="AC328" s="142">
        <v>1858.7319138178118</v>
      </c>
      <c r="AD328" s="148">
        <v>360510.99590000004</v>
      </c>
      <c r="AF328" s="161">
        <v>362</v>
      </c>
      <c r="AG328" s="108"/>
      <c r="AH328" s="108"/>
      <c r="AI328" s="108"/>
      <c r="AJ328" s="108"/>
      <c r="AK328" s="108"/>
      <c r="AL328" s="108"/>
      <c r="AM328" s="108"/>
      <c r="AN328" s="108"/>
      <c r="AO328" s="108"/>
      <c r="AP328" s="108"/>
      <c r="AQ328" s="108"/>
      <c r="AR328" s="161"/>
      <c r="AS328" s="108"/>
      <c r="AT328" s="108"/>
      <c r="AU328" s="108"/>
      <c r="AV328" s="161">
        <v>362</v>
      </c>
      <c r="AW328" s="108"/>
      <c r="AX328" s="108"/>
      <c r="AY328" s="108"/>
      <c r="AZ328" s="108"/>
      <c r="BA328" s="108"/>
      <c r="BB328" s="108"/>
      <c r="BC328" s="108"/>
      <c r="BD328" s="108"/>
      <c r="BE328" s="108"/>
      <c r="BF328" s="108"/>
      <c r="BG328" s="108"/>
      <c r="BH328" s="108"/>
      <c r="BI328" s="108"/>
      <c r="BJ328" s="108"/>
      <c r="BK328" s="108"/>
      <c r="BL328" s="108"/>
      <c r="BM328" s="108">
        <v>0</v>
      </c>
      <c r="BO328" s="201">
        <v>0</v>
      </c>
      <c r="BQ328" s="198">
        <v>20</v>
      </c>
      <c r="BR328" s="198">
        <v>4</v>
      </c>
      <c r="BS328" s="198">
        <v>7</v>
      </c>
      <c r="BT328" s="199">
        <v>22.450000000000003</v>
      </c>
      <c r="CB328" s="206">
        <v>362</v>
      </c>
    </row>
    <row r="329" spans="1:80" x14ac:dyDescent="0.25">
      <c r="A329" s="161">
        <v>369</v>
      </c>
      <c r="B329" s="108">
        <v>16371</v>
      </c>
      <c r="C329" s="108">
        <v>31316.5</v>
      </c>
      <c r="D329" s="108">
        <v>682</v>
      </c>
      <c r="E329" s="108">
        <v>1921</v>
      </c>
      <c r="F329" s="108">
        <v>7.5</v>
      </c>
      <c r="G329" s="108">
        <v>0</v>
      </c>
      <c r="H329" s="108">
        <v>7705.166666666667</v>
      </c>
      <c r="I329" s="108">
        <v>408</v>
      </c>
      <c r="J329" s="108">
        <v>7.833333333333333</v>
      </c>
      <c r="K329" s="108">
        <v>479.75</v>
      </c>
      <c r="L329" s="108">
        <v>0</v>
      </c>
      <c r="M329" s="108">
        <v>600.58333333333337</v>
      </c>
      <c r="N329" s="108">
        <v>149.25</v>
      </c>
      <c r="O329" s="108">
        <v>562.91666666666663</v>
      </c>
      <c r="P329" s="108">
        <v>913.58333333333337</v>
      </c>
      <c r="Q329" s="108">
        <v>22105.583333333332</v>
      </c>
      <c r="R329" s="108">
        <v>39864.166666666664</v>
      </c>
      <c r="S329" s="168">
        <v>39721.5</v>
      </c>
      <c r="T329" s="108">
        <v>75260.166666666672</v>
      </c>
      <c r="U329" s="162">
        <v>73650.77499999998</v>
      </c>
      <c r="V329" s="162">
        <v>71321.415330682721</v>
      </c>
      <c r="W329" s="108">
        <v>123094.83333333334</v>
      </c>
      <c r="X329" s="141">
        <v>4943.2832159450008</v>
      </c>
      <c r="Y329" s="142">
        <v>4986.438370072553</v>
      </c>
      <c r="Z329" s="142">
        <v>2876.5541666666663</v>
      </c>
      <c r="AA329" s="142">
        <v>1384.5424603174604</v>
      </c>
      <c r="AB329" s="142">
        <v>1894.1616704805492</v>
      </c>
      <c r="AC329" s="142">
        <v>1524.5607727322258</v>
      </c>
      <c r="AD329" s="148">
        <v>323048.28820000001</v>
      </c>
      <c r="AF329" s="161">
        <v>369</v>
      </c>
      <c r="AG329" s="108"/>
      <c r="AH329" s="108"/>
      <c r="AI329" s="108"/>
      <c r="AJ329" s="108"/>
      <c r="AK329" s="108"/>
      <c r="AL329" s="108"/>
      <c r="AM329" s="108"/>
      <c r="AN329" s="108"/>
      <c r="AO329" s="108"/>
      <c r="AP329" s="108"/>
      <c r="AQ329" s="108"/>
      <c r="AR329" s="161"/>
      <c r="AS329" s="108"/>
      <c r="AT329" s="108"/>
      <c r="AU329" s="108"/>
      <c r="AV329" s="161">
        <v>369</v>
      </c>
      <c r="AW329" s="108"/>
      <c r="AX329" s="108"/>
      <c r="AY329" s="108"/>
      <c r="AZ329" s="108"/>
      <c r="BA329" s="108"/>
      <c r="BB329" s="108"/>
      <c r="BC329" s="108"/>
      <c r="BD329" s="108"/>
      <c r="BE329" s="108"/>
      <c r="BF329" s="108"/>
      <c r="BG329" s="108"/>
      <c r="BH329" s="108"/>
      <c r="BI329" s="108"/>
      <c r="BJ329" s="108"/>
      <c r="BK329" s="108"/>
      <c r="BL329" s="108"/>
      <c r="BM329" s="108">
        <v>0</v>
      </c>
      <c r="BO329" s="201">
        <v>0</v>
      </c>
      <c r="BQ329" s="198">
        <v>20</v>
      </c>
      <c r="BR329" s="198">
        <v>4</v>
      </c>
      <c r="BS329" s="198">
        <v>7</v>
      </c>
      <c r="BT329" s="199">
        <v>22.450000000000003</v>
      </c>
      <c r="CB329" s="206">
        <v>369</v>
      </c>
    </row>
    <row r="330" spans="1:80" x14ac:dyDescent="0.25">
      <c r="A330" s="161">
        <v>375</v>
      </c>
      <c r="B330" s="108">
        <v>16423.916666666668</v>
      </c>
      <c r="C330" s="108">
        <v>17901.333333333332</v>
      </c>
      <c r="D330" s="108">
        <v>944.91666666666663</v>
      </c>
      <c r="E330" s="108">
        <v>1014.8333333333334</v>
      </c>
      <c r="F330" s="108">
        <v>4.583333333333333</v>
      </c>
      <c r="G330" s="108">
        <v>0.16666666666666666</v>
      </c>
      <c r="H330" s="108">
        <v>3245.75</v>
      </c>
      <c r="I330" s="108">
        <v>229.08333333333334</v>
      </c>
      <c r="J330" s="108">
        <v>8.4166666666666661</v>
      </c>
      <c r="K330" s="108">
        <v>252.25</v>
      </c>
      <c r="L330" s="108">
        <v>0</v>
      </c>
      <c r="M330" s="108">
        <v>374.16666666666669</v>
      </c>
      <c r="N330" s="108">
        <v>94.166666666666671</v>
      </c>
      <c r="O330" s="108">
        <v>1245.9166666666667</v>
      </c>
      <c r="P330" s="108">
        <v>1571.0833333333333</v>
      </c>
      <c r="Q330" s="108">
        <v>18163.416666666668</v>
      </c>
      <c r="R330" s="108">
        <v>16407.083333333332</v>
      </c>
      <c r="S330" s="168">
        <v>36778.166666666664</v>
      </c>
      <c r="T330" s="108">
        <v>37627.916666666664</v>
      </c>
      <c r="U330" s="162">
        <v>36233.474999999999</v>
      </c>
      <c r="V330" s="162">
        <v>34982.39330876137</v>
      </c>
      <c r="W330" s="108">
        <v>77881.083333333328</v>
      </c>
      <c r="X330" s="141">
        <v>3297.7736603943981</v>
      </c>
      <c r="Y330" s="142">
        <v>3153.0257828348163</v>
      </c>
      <c r="Z330" s="142">
        <v>1333.9597222222224</v>
      </c>
      <c r="AA330" s="142">
        <v>590.09662698412694</v>
      </c>
      <c r="AB330" s="142">
        <v>1755.1298701298701</v>
      </c>
      <c r="AC330" s="142">
        <v>771.32189513226399</v>
      </c>
      <c r="AD330" s="148">
        <v>158602.6752</v>
      </c>
      <c r="AF330" s="161">
        <v>375</v>
      </c>
      <c r="AG330" s="108"/>
      <c r="AH330" s="108"/>
      <c r="AI330" s="108"/>
      <c r="AJ330" s="108"/>
      <c r="AK330" s="108"/>
      <c r="AL330" s="108"/>
      <c r="AM330" s="108"/>
      <c r="AN330" s="108"/>
      <c r="AO330" s="108"/>
      <c r="AP330" s="108"/>
      <c r="AQ330" s="108"/>
      <c r="AR330" s="161"/>
      <c r="AS330" s="108"/>
      <c r="AT330" s="108"/>
      <c r="AU330" s="108"/>
      <c r="AV330" s="161">
        <v>375</v>
      </c>
      <c r="AW330" s="108"/>
      <c r="AX330" s="108"/>
      <c r="AY330" s="108"/>
      <c r="AZ330" s="108"/>
      <c r="BA330" s="108"/>
      <c r="BB330" s="108"/>
      <c r="BC330" s="108"/>
      <c r="BD330" s="108"/>
      <c r="BE330" s="108"/>
      <c r="BF330" s="108"/>
      <c r="BG330" s="108"/>
      <c r="BH330" s="108"/>
      <c r="BI330" s="108"/>
      <c r="BJ330" s="108"/>
      <c r="BK330" s="108"/>
      <c r="BL330" s="108"/>
      <c r="BM330" s="108">
        <v>0</v>
      </c>
      <c r="BO330" s="201">
        <v>0</v>
      </c>
      <c r="BQ330" s="198">
        <v>20</v>
      </c>
      <c r="BR330" s="198">
        <v>4</v>
      </c>
      <c r="BS330" s="198">
        <v>7</v>
      </c>
      <c r="BT330" s="199">
        <v>22.450000000000003</v>
      </c>
      <c r="CB330" s="206">
        <v>375</v>
      </c>
    </row>
    <row r="331" spans="1:80" x14ac:dyDescent="0.25">
      <c r="A331" s="161">
        <v>381</v>
      </c>
      <c r="B331" s="108">
        <v>16063.583333333334</v>
      </c>
      <c r="C331" s="108">
        <v>34367.583333333336</v>
      </c>
      <c r="D331" s="108">
        <v>1339.6666666666667</v>
      </c>
      <c r="E331" s="108">
        <v>2740.75</v>
      </c>
      <c r="F331" s="108">
        <v>17.75</v>
      </c>
      <c r="G331" s="108">
        <v>0.33333333333333331</v>
      </c>
      <c r="H331" s="108">
        <v>7119.25</v>
      </c>
      <c r="I331" s="108">
        <v>808</v>
      </c>
      <c r="J331" s="108">
        <v>11.333333333333334</v>
      </c>
      <c r="K331" s="108">
        <v>816.33333333333337</v>
      </c>
      <c r="L331" s="108">
        <v>0</v>
      </c>
      <c r="M331" s="108">
        <v>1384.0833333333333</v>
      </c>
      <c r="N331" s="108">
        <v>302.5</v>
      </c>
      <c r="O331" s="108">
        <v>949.91666666666663</v>
      </c>
      <c r="P331" s="108">
        <v>1789.6666666666667</v>
      </c>
      <c r="Q331" s="108">
        <v>16811.166666666668</v>
      </c>
      <c r="R331" s="108">
        <v>39447.916666666664</v>
      </c>
      <c r="S331" s="168">
        <v>35164.333333333336</v>
      </c>
      <c r="T331" s="108">
        <v>80877.916666666672</v>
      </c>
      <c r="U331" s="162">
        <v>78338.633333333317</v>
      </c>
      <c r="V331" s="162">
        <v>75639.675710867537</v>
      </c>
      <c r="W331" s="108">
        <v>123969.83333333334</v>
      </c>
      <c r="X331" s="141">
        <v>5088.2567694351155</v>
      </c>
      <c r="Y331" s="142">
        <v>5018.7442643663699</v>
      </c>
      <c r="Z331" s="142">
        <v>2604.8402777777778</v>
      </c>
      <c r="AA331" s="142">
        <v>1182.4059523809526</v>
      </c>
      <c r="AB331" s="142">
        <v>1677.4282805581145</v>
      </c>
      <c r="AC331" s="142">
        <v>1705.4142444385006</v>
      </c>
      <c r="AD331" s="148">
        <v>342839.95379999996</v>
      </c>
      <c r="AF331" s="161">
        <v>381</v>
      </c>
      <c r="AG331" s="108"/>
      <c r="AH331" s="108"/>
      <c r="AI331" s="108"/>
      <c r="AJ331" s="108"/>
      <c r="AK331" s="108"/>
      <c r="AL331" s="108"/>
      <c r="AM331" s="108"/>
      <c r="AN331" s="108"/>
      <c r="AO331" s="108"/>
      <c r="AP331" s="108"/>
      <c r="AQ331" s="108"/>
      <c r="AR331" s="161"/>
      <c r="AS331" s="108"/>
      <c r="AT331" s="108"/>
      <c r="AU331" s="108"/>
      <c r="AV331" s="161">
        <v>381</v>
      </c>
      <c r="AW331" s="108"/>
      <c r="AX331" s="108"/>
      <c r="AY331" s="108"/>
      <c r="AZ331" s="108"/>
      <c r="BA331" s="108"/>
      <c r="BB331" s="108"/>
      <c r="BC331" s="108"/>
      <c r="BD331" s="108"/>
      <c r="BE331" s="108"/>
      <c r="BF331" s="108"/>
      <c r="BG331" s="108"/>
      <c r="BH331" s="108"/>
      <c r="BI331" s="108"/>
      <c r="BJ331" s="108"/>
      <c r="BK331" s="108"/>
      <c r="BL331" s="108"/>
      <c r="BM331" s="108">
        <v>0</v>
      </c>
      <c r="BO331" s="201">
        <v>0</v>
      </c>
      <c r="BQ331" s="198">
        <v>20</v>
      </c>
      <c r="BR331" s="198">
        <v>4</v>
      </c>
      <c r="BS331" s="198">
        <v>7</v>
      </c>
      <c r="BT331" s="199">
        <v>22.450000000000003</v>
      </c>
      <c r="CB331" s="206">
        <v>381</v>
      </c>
    </row>
    <row r="332" spans="1:80" x14ac:dyDescent="0.25">
      <c r="A332" s="161">
        <v>383</v>
      </c>
      <c r="B332" s="108">
        <v>6280.75</v>
      </c>
      <c r="C332" s="108">
        <v>11889.833333333334</v>
      </c>
      <c r="D332" s="108">
        <v>153.25</v>
      </c>
      <c r="E332" s="108">
        <v>217.91666666666666</v>
      </c>
      <c r="F332" s="108">
        <v>1.4166666666666667</v>
      </c>
      <c r="G332" s="108">
        <v>0</v>
      </c>
      <c r="H332" s="108">
        <v>3683.75</v>
      </c>
      <c r="I332" s="108">
        <v>177</v>
      </c>
      <c r="J332" s="108">
        <v>7.666666666666667</v>
      </c>
      <c r="K332" s="108">
        <v>188.33333333333334</v>
      </c>
      <c r="L332" s="108">
        <v>0</v>
      </c>
      <c r="M332" s="108">
        <v>546.33333333333337</v>
      </c>
      <c r="N332" s="108">
        <v>52.916666666666664</v>
      </c>
      <c r="O332" s="108">
        <v>187</v>
      </c>
      <c r="P332" s="108">
        <v>345.25</v>
      </c>
      <c r="Q332" s="108">
        <v>7594.166666666667</v>
      </c>
      <c r="R332" s="108">
        <v>13315.416666666666</v>
      </c>
      <c r="S332" s="168">
        <v>14215.166666666666</v>
      </c>
      <c r="T332" s="108">
        <v>26565.083333333332</v>
      </c>
      <c r="U332" s="162">
        <v>26261.708333333332</v>
      </c>
      <c r="V332" s="162">
        <v>25387.601134823406</v>
      </c>
      <c r="W332" s="108">
        <v>44641.000000000007</v>
      </c>
      <c r="X332" s="141">
        <v>1914.0704233409608</v>
      </c>
      <c r="Y332" s="142">
        <v>1806.014455045424</v>
      </c>
      <c r="Z332" s="142">
        <v>722.04583333333323</v>
      </c>
      <c r="AA332" s="142">
        <v>268.18293650793646</v>
      </c>
      <c r="AB332" s="142">
        <v>677.76782284267995</v>
      </c>
      <c r="AC332" s="142">
        <v>618.15130024914038</v>
      </c>
      <c r="AD332" s="148">
        <v>115027.4878</v>
      </c>
      <c r="AF332" s="161">
        <v>383</v>
      </c>
      <c r="AG332" s="108"/>
      <c r="AH332" s="108"/>
      <c r="AI332" s="108"/>
      <c r="AJ332" s="108"/>
      <c r="AK332" s="108"/>
      <c r="AL332" s="108"/>
      <c r="AM332" s="108"/>
      <c r="AN332" s="108"/>
      <c r="AO332" s="108"/>
      <c r="AP332" s="108"/>
      <c r="AQ332" s="108"/>
      <c r="AR332" s="161"/>
      <c r="AS332" s="108"/>
      <c r="AT332" s="108"/>
      <c r="AU332" s="108"/>
      <c r="AV332" s="161">
        <v>383</v>
      </c>
      <c r="AW332" s="108"/>
      <c r="AX332" s="108"/>
      <c r="AY332" s="108"/>
      <c r="AZ332" s="108"/>
      <c r="BA332" s="108"/>
      <c r="BB332" s="108"/>
      <c r="BC332" s="108"/>
      <c r="BD332" s="108"/>
      <c r="BE332" s="108"/>
      <c r="BF332" s="108"/>
      <c r="BG332" s="108"/>
      <c r="BH332" s="108"/>
      <c r="BI332" s="108"/>
      <c r="BJ332" s="108"/>
      <c r="BK332" s="108"/>
      <c r="BL332" s="108"/>
      <c r="BM332" s="108">
        <v>0</v>
      </c>
      <c r="BO332" s="201">
        <v>0</v>
      </c>
      <c r="BQ332" s="198">
        <v>20</v>
      </c>
      <c r="BR332" s="198">
        <v>4</v>
      </c>
      <c r="BS332" s="198">
        <v>7</v>
      </c>
      <c r="BT332" s="199">
        <v>22.450000000000003</v>
      </c>
      <c r="CB332" s="206">
        <v>383</v>
      </c>
    </row>
    <row r="333" spans="1:80" x14ac:dyDescent="0.25">
      <c r="A333" s="161" t="s">
        <v>116</v>
      </c>
      <c r="B333" s="108">
        <v>1.3333333333333333</v>
      </c>
      <c r="C333" s="108">
        <v>1.5833333333333333</v>
      </c>
      <c r="D333" s="108">
        <v>0</v>
      </c>
      <c r="E333" s="108">
        <v>0</v>
      </c>
      <c r="F333" s="108">
        <v>0</v>
      </c>
      <c r="G333" s="108">
        <v>0</v>
      </c>
      <c r="H333" s="108">
        <v>1.1666666666666667</v>
      </c>
      <c r="I333" s="108">
        <v>0</v>
      </c>
      <c r="J333" s="108">
        <v>0</v>
      </c>
      <c r="K333" s="108">
        <v>0</v>
      </c>
      <c r="L333" s="108">
        <v>0</v>
      </c>
      <c r="M333" s="108">
        <v>0.16666666666666666</v>
      </c>
      <c r="N333" s="108">
        <v>0</v>
      </c>
      <c r="O333" s="108">
        <v>0</v>
      </c>
      <c r="P333" s="108">
        <v>0.16666666666666666</v>
      </c>
      <c r="Q333" s="108">
        <v>2.5</v>
      </c>
      <c r="R333" s="108">
        <v>2.3333333333333335</v>
      </c>
      <c r="S333" s="168">
        <v>3.8333333333333335</v>
      </c>
      <c r="T333" s="108">
        <v>4.25</v>
      </c>
      <c r="U333" s="162">
        <v>4.166666666666667</v>
      </c>
      <c r="V333" s="162">
        <v>4.0679191919191915</v>
      </c>
      <c r="W333" s="108">
        <v>9.25</v>
      </c>
      <c r="X333" s="141">
        <v>0</v>
      </c>
      <c r="Y333" s="142">
        <v>0.40998362333987814</v>
      </c>
      <c r="Z333" s="142">
        <v>0</v>
      </c>
      <c r="AA333" s="142">
        <v>9.25</v>
      </c>
      <c r="AB333" s="142">
        <v>0.12365591397849462</v>
      </c>
      <c r="AC333" s="142">
        <v>4.563172043010753</v>
      </c>
      <c r="AD333" s="148">
        <v>18.383400000000002</v>
      </c>
      <c r="AF333" s="161" t="s">
        <v>116</v>
      </c>
      <c r="AG333" s="108"/>
      <c r="AH333" s="108"/>
      <c r="AI333" s="108"/>
      <c r="AJ333" s="108"/>
      <c r="AK333" s="108"/>
      <c r="AL333" s="108"/>
      <c r="AM333" s="108"/>
      <c r="AN333" s="108"/>
      <c r="AO333" s="108"/>
      <c r="AP333" s="108"/>
      <c r="AQ333" s="108"/>
      <c r="AR333" s="161"/>
      <c r="AS333" s="108"/>
      <c r="AT333" s="108"/>
      <c r="AU333" s="108"/>
      <c r="AV333" s="161" t="s">
        <v>116</v>
      </c>
      <c r="AW333" s="108"/>
      <c r="AX333" s="108"/>
      <c r="AY333" s="108"/>
      <c r="AZ333" s="108"/>
      <c r="BA333" s="108"/>
      <c r="BB333" s="108"/>
      <c r="BC333" s="108"/>
      <c r="BD333" s="108"/>
      <c r="BE333" s="108"/>
      <c r="BF333" s="108"/>
      <c r="BG333" s="108"/>
      <c r="BH333" s="108"/>
      <c r="BI333" s="108"/>
      <c r="BJ333" s="108"/>
      <c r="BK333" s="108"/>
      <c r="BL333" s="108"/>
      <c r="BM333" s="108">
        <v>0</v>
      </c>
      <c r="BO333" s="201">
        <v>0</v>
      </c>
      <c r="BQ333" s="198">
        <v>31</v>
      </c>
      <c r="BR333" s="198">
        <v>31</v>
      </c>
      <c r="BS333" s="198">
        <v>31</v>
      </c>
      <c r="BT333" s="199">
        <v>22.450000000000003</v>
      </c>
      <c r="CB333" s="206" t="s">
        <v>116</v>
      </c>
    </row>
    <row r="334" spans="1:80" x14ac:dyDescent="0.25">
      <c r="A334" s="161">
        <v>384</v>
      </c>
      <c r="B334" s="108">
        <v>23.333333333333332</v>
      </c>
      <c r="C334" s="108">
        <v>29.166666666666668</v>
      </c>
      <c r="D334" s="108">
        <v>0.58333333333333337</v>
      </c>
      <c r="E334" s="108">
        <v>0.5</v>
      </c>
      <c r="F334" s="108">
        <v>0</v>
      </c>
      <c r="G334" s="108">
        <v>0</v>
      </c>
      <c r="H334" s="108">
        <v>8.0833333333333339</v>
      </c>
      <c r="I334" s="108">
        <v>0.25</v>
      </c>
      <c r="J334" s="108">
        <v>0</v>
      </c>
      <c r="K334" s="108">
        <v>0</v>
      </c>
      <c r="L334" s="108">
        <v>0</v>
      </c>
      <c r="M334" s="108">
        <v>0.91666666666666663</v>
      </c>
      <c r="N334" s="108">
        <v>8.3333333333333329E-2</v>
      </c>
      <c r="O334" s="108">
        <v>0</v>
      </c>
      <c r="P334" s="108">
        <v>0.41666666666666669</v>
      </c>
      <c r="Q334" s="108">
        <v>18.083333333333332</v>
      </c>
      <c r="R334" s="108">
        <v>23.416666666666668</v>
      </c>
      <c r="S334" s="168">
        <v>42</v>
      </c>
      <c r="T334" s="108">
        <v>54.5</v>
      </c>
      <c r="U334" s="162">
        <v>53.991666666666667</v>
      </c>
      <c r="V334" s="162">
        <v>51.989996632996629</v>
      </c>
      <c r="W334" s="108">
        <v>104.83333333333334</v>
      </c>
      <c r="X334" s="141">
        <v>6.4743589743589745</v>
      </c>
      <c r="Y334" s="142">
        <v>4.6464810645186185</v>
      </c>
      <c r="Z334" s="142">
        <v>18.5</v>
      </c>
      <c r="AA334" s="142">
        <v>2.1666666666666665</v>
      </c>
      <c r="AB334" s="142">
        <v>3.2307692307692304</v>
      </c>
      <c r="AC334" s="142">
        <v>1.621794871794872</v>
      </c>
      <c r="AD334" s="148">
        <v>235.55160000000004</v>
      </c>
      <c r="AF334" s="161">
        <v>384</v>
      </c>
      <c r="AG334" s="108"/>
      <c r="AH334" s="108"/>
      <c r="AI334" s="108"/>
      <c r="AJ334" s="108"/>
      <c r="AK334" s="108"/>
      <c r="AL334" s="108"/>
      <c r="AM334" s="108"/>
      <c r="AN334" s="108"/>
      <c r="AO334" s="108"/>
      <c r="AP334" s="108"/>
      <c r="AQ334" s="108"/>
      <c r="AR334" s="161"/>
      <c r="AS334" s="108"/>
      <c r="AT334" s="108"/>
      <c r="AU334" s="108"/>
      <c r="AV334" s="161">
        <v>384</v>
      </c>
      <c r="AW334" s="108"/>
      <c r="AX334" s="108"/>
      <c r="AY334" s="108"/>
      <c r="AZ334" s="108"/>
      <c r="BA334" s="108"/>
      <c r="BB334" s="108"/>
      <c r="BC334" s="108"/>
      <c r="BD334" s="108"/>
      <c r="BE334" s="108"/>
      <c r="BF334" s="108"/>
      <c r="BG334" s="108"/>
      <c r="BH334" s="108"/>
      <c r="BI334" s="108"/>
      <c r="BJ334" s="108"/>
      <c r="BK334" s="108"/>
      <c r="BL334" s="108"/>
      <c r="BM334" s="108">
        <v>0</v>
      </c>
      <c r="BO334" s="201"/>
      <c r="BQ334" s="198"/>
      <c r="BR334" s="198"/>
      <c r="BS334" s="198"/>
      <c r="BT334" s="199"/>
    </row>
    <row r="335" spans="1:80" x14ac:dyDescent="0.25">
      <c r="A335" s="161">
        <v>385</v>
      </c>
      <c r="B335" s="108">
        <v>33116.416666666664</v>
      </c>
      <c r="C335" s="108">
        <v>61347.333333333336</v>
      </c>
      <c r="D335" s="108">
        <v>1077.0833333333333</v>
      </c>
      <c r="E335" s="108">
        <v>1657.5</v>
      </c>
      <c r="F335" s="108">
        <v>11.916666666666666</v>
      </c>
      <c r="G335" s="108">
        <v>1.9166666666666667</v>
      </c>
      <c r="H335" s="108">
        <v>11803.166666666666</v>
      </c>
      <c r="I335" s="108">
        <v>869.33333333333337</v>
      </c>
      <c r="J335" s="108">
        <v>59.833333333333336</v>
      </c>
      <c r="K335" s="108">
        <v>1432.6666666666667</v>
      </c>
      <c r="L335" s="108">
        <v>0</v>
      </c>
      <c r="M335" s="108">
        <v>3829.75</v>
      </c>
      <c r="N335" s="108">
        <v>388.08333333333331</v>
      </c>
      <c r="O335" s="108">
        <v>1532.1666666666667</v>
      </c>
      <c r="P335" s="108">
        <v>2081.4166666666665</v>
      </c>
      <c r="Q335" s="108">
        <v>46220.25</v>
      </c>
      <c r="R335" s="108">
        <v>89807</v>
      </c>
      <c r="S335" s="168">
        <v>81945.916666666672</v>
      </c>
      <c r="T335" s="108">
        <v>160615.5</v>
      </c>
      <c r="U335" s="162">
        <v>158580.29166666669</v>
      </c>
      <c r="V335" s="162">
        <v>154114.72598860948</v>
      </c>
      <c r="W335" s="108">
        <v>255235.83333333334</v>
      </c>
      <c r="X335" s="141">
        <v>10152.869724294267</v>
      </c>
      <c r="Y335" s="142">
        <v>10344.845751644683</v>
      </c>
      <c r="Z335" s="142">
        <v>6339.9819444444447</v>
      </c>
      <c r="AA335" s="142">
        <v>2971.9003968253969</v>
      </c>
      <c r="AB335" s="142">
        <v>3910.7656833536407</v>
      </c>
      <c r="AC335" s="142">
        <v>3121.0520204703134</v>
      </c>
      <c r="AD335" s="148">
        <v>697547.71790000005</v>
      </c>
      <c r="AF335" s="161">
        <v>385</v>
      </c>
      <c r="AG335" s="108"/>
      <c r="AH335" s="108"/>
      <c r="AI335" s="108"/>
      <c r="AJ335" s="108"/>
      <c r="AK335" s="108"/>
      <c r="AL335" s="108"/>
      <c r="AM335" s="108"/>
      <c r="AN335" s="108"/>
      <c r="AO335" s="108"/>
      <c r="AP335" s="108"/>
      <c r="AQ335" s="108"/>
      <c r="AR335" s="161"/>
      <c r="AS335" s="108"/>
      <c r="AT335" s="108"/>
      <c r="AU335" s="108"/>
      <c r="AV335" s="161">
        <v>385</v>
      </c>
      <c r="AW335" s="108"/>
      <c r="AX335" s="108"/>
      <c r="AY335" s="108"/>
      <c r="AZ335" s="108"/>
      <c r="BA335" s="108"/>
      <c r="BB335" s="108"/>
      <c r="BC335" s="108"/>
      <c r="BD335" s="108"/>
      <c r="BE335" s="108"/>
      <c r="BF335" s="108"/>
      <c r="BG335" s="108"/>
      <c r="BH335" s="108"/>
      <c r="BI335" s="108"/>
      <c r="BJ335" s="108"/>
      <c r="BK335" s="108"/>
      <c r="BL335" s="108"/>
      <c r="BM335" s="108">
        <v>0</v>
      </c>
      <c r="BO335" s="201">
        <v>0</v>
      </c>
      <c r="BQ335" s="198">
        <v>20</v>
      </c>
      <c r="BR335" s="198">
        <v>4</v>
      </c>
      <c r="BS335" s="198">
        <v>7</v>
      </c>
      <c r="BT335" s="199">
        <v>22.450000000000003</v>
      </c>
      <c r="CB335" s="206">
        <v>385</v>
      </c>
    </row>
    <row r="336" spans="1:80" x14ac:dyDescent="0.25">
      <c r="A336" s="161">
        <v>386</v>
      </c>
      <c r="B336" s="108">
        <v>12373.916666666666</v>
      </c>
      <c r="C336" s="108">
        <v>25288.833333333332</v>
      </c>
      <c r="D336" s="108">
        <v>1161.6666666666667</v>
      </c>
      <c r="E336" s="108">
        <v>1208.4166666666667</v>
      </c>
      <c r="F336" s="108">
        <v>2.75</v>
      </c>
      <c r="G336" s="108">
        <v>0.41666666666666669</v>
      </c>
      <c r="H336" s="108">
        <v>4691.166666666667</v>
      </c>
      <c r="I336" s="108">
        <v>254.66666666666666</v>
      </c>
      <c r="J336" s="108">
        <v>19.833333333333332</v>
      </c>
      <c r="K336" s="108">
        <v>540.16666666666663</v>
      </c>
      <c r="L336" s="108">
        <v>0</v>
      </c>
      <c r="M336" s="108">
        <v>1713</v>
      </c>
      <c r="N336" s="108">
        <v>145.75</v>
      </c>
      <c r="O336" s="108">
        <v>1094.5</v>
      </c>
      <c r="P336" s="108">
        <v>1301.4166666666667</v>
      </c>
      <c r="Q336" s="108">
        <v>13079.416666666666</v>
      </c>
      <c r="R336" s="108">
        <v>26517.166666666668</v>
      </c>
      <c r="S336" s="168">
        <v>27709.5</v>
      </c>
      <c r="T336" s="108">
        <v>56737.333333333336</v>
      </c>
      <c r="U336" s="162">
        <v>55361.575000000004</v>
      </c>
      <c r="V336" s="162">
        <v>53415.066672755929</v>
      </c>
      <c r="W336" s="108">
        <v>89393.083333333314</v>
      </c>
      <c r="X336" s="141">
        <v>3848.2543859649122</v>
      </c>
      <c r="Y336" s="142">
        <v>3618.8335213093928</v>
      </c>
      <c r="Z336" s="142">
        <v>1710.1152777777779</v>
      </c>
      <c r="AA336" s="142">
        <v>287.4198412698413</v>
      </c>
      <c r="AB336" s="142">
        <v>1321.5305083360574</v>
      </c>
      <c r="AC336" s="142">
        <v>1263.3619388144275</v>
      </c>
      <c r="AD336" s="148">
        <v>242164.50560000003</v>
      </c>
      <c r="AF336" s="161">
        <v>386</v>
      </c>
      <c r="AG336" s="108"/>
      <c r="AH336" s="108"/>
      <c r="AI336" s="108"/>
      <c r="AJ336" s="108"/>
      <c r="AK336" s="108"/>
      <c r="AL336" s="108"/>
      <c r="AM336" s="108"/>
      <c r="AN336" s="108"/>
      <c r="AO336" s="108"/>
      <c r="AP336" s="108"/>
      <c r="AQ336" s="108"/>
      <c r="AR336" s="161"/>
      <c r="AS336" s="108"/>
      <c r="AT336" s="108"/>
      <c r="AU336" s="108"/>
      <c r="AV336" s="161">
        <v>386</v>
      </c>
      <c r="AW336" s="108"/>
      <c r="AX336" s="108"/>
      <c r="AY336" s="108"/>
      <c r="AZ336" s="108"/>
      <c r="BA336" s="108"/>
      <c r="BB336" s="108"/>
      <c r="BC336" s="108"/>
      <c r="BD336" s="108"/>
      <c r="BE336" s="108"/>
      <c r="BF336" s="108"/>
      <c r="BG336" s="108"/>
      <c r="BH336" s="108"/>
      <c r="BI336" s="108"/>
      <c r="BJ336" s="108"/>
      <c r="BK336" s="108"/>
      <c r="BL336" s="108"/>
      <c r="BM336" s="108">
        <v>0</v>
      </c>
      <c r="BO336" s="201">
        <v>0</v>
      </c>
      <c r="BQ336" s="198">
        <v>20</v>
      </c>
      <c r="BR336" s="198">
        <v>4</v>
      </c>
      <c r="BS336" s="198">
        <v>7</v>
      </c>
      <c r="BT336" s="199">
        <v>22.450000000000003</v>
      </c>
      <c r="CB336" s="206">
        <v>386</v>
      </c>
    </row>
    <row r="337" spans="1:80" x14ac:dyDescent="0.25">
      <c r="A337" s="161">
        <v>397</v>
      </c>
      <c r="B337" s="108">
        <v>12489.25</v>
      </c>
      <c r="C337" s="108">
        <v>21600.166666666668</v>
      </c>
      <c r="D337" s="108">
        <v>177</v>
      </c>
      <c r="E337" s="108">
        <v>249.66666666666666</v>
      </c>
      <c r="F337" s="108">
        <v>3</v>
      </c>
      <c r="G337" s="108">
        <v>0</v>
      </c>
      <c r="H337" s="108">
        <v>2760.25</v>
      </c>
      <c r="I337" s="108">
        <v>121.58333333333333</v>
      </c>
      <c r="J337" s="108">
        <v>14.25</v>
      </c>
      <c r="K337" s="108">
        <v>278.83333333333331</v>
      </c>
      <c r="L337" s="108">
        <v>0</v>
      </c>
      <c r="M337" s="108">
        <v>413.5</v>
      </c>
      <c r="N337" s="108">
        <v>48.416666666666664</v>
      </c>
      <c r="O337" s="108">
        <v>216.91666666666666</v>
      </c>
      <c r="P337" s="108">
        <v>258</v>
      </c>
      <c r="Q337" s="108">
        <v>8623.3333333333339</v>
      </c>
      <c r="R337" s="108">
        <v>13505.583333333334</v>
      </c>
      <c r="S337" s="168">
        <v>21506.5</v>
      </c>
      <c r="T337" s="108">
        <v>36371.416666666672</v>
      </c>
      <c r="U337" s="162">
        <v>36092.616666666661</v>
      </c>
      <c r="V337" s="162">
        <v>34485.49575428039</v>
      </c>
      <c r="W337" s="108">
        <v>60759.750000000007</v>
      </c>
      <c r="X337" s="141">
        <v>2583.0590244138011</v>
      </c>
      <c r="Y337" s="142">
        <v>2461.5222245138557</v>
      </c>
      <c r="Z337" s="142">
        <v>1055.1583333333333</v>
      </c>
      <c r="AA337" s="142">
        <v>399.76250000000005</v>
      </c>
      <c r="AB337" s="142">
        <v>1025.9836361737678</v>
      </c>
      <c r="AC337" s="142">
        <v>778.53769412001668</v>
      </c>
      <c r="AD337" s="148">
        <v>156616.49119999999</v>
      </c>
      <c r="AF337" s="161">
        <v>397</v>
      </c>
      <c r="AG337" s="108"/>
      <c r="AH337" s="108"/>
      <c r="AI337" s="108"/>
      <c r="AJ337" s="108"/>
      <c r="AK337" s="108"/>
      <c r="AL337" s="108"/>
      <c r="AM337" s="108"/>
      <c r="AN337" s="108"/>
      <c r="AO337" s="108"/>
      <c r="AP337" s="108"/>
      <c r="AQ337" s="108"/>
      <c r="AR337" s="161"/>
      <c r="AS337" s="108"/>
      <c r="AT337" s="108"/>
      <c r="AU337" s="108"/>
      <c r="AV337" s="161">
        <v>397</v>
      </c>
      <c r="AW337" s="108"/>
      <c r="AX337" s="108"/>
      <c r="AY337" s="108"/>
      <c r="AZ337" s="108"/>
      <c r="BA337" s="108"/>
      <c r="BB337" s="108"/>
      <c r="BC337" s="108"/>
      <c r="BD337" s="108"/>
      <c r="BE337" s="108"/>
      <c r="BF337" s="108"/>
      <c r="BG337" s="108"/>
      <c r="BH337" s="108"/>
      <c r="BI337" s="108"/>
      <c r="BJ337" s="108"/>
      <c r="BK337" s="108"/>
      <c r="BL337" s="108"/>
      <c r="BM337" s="108">
        <v>0</v>
      </c>
      <c r="BO337" s="201">
        <v>0</v>
      </c>
      <c r="BQ337" s="198">
        <v>20</v>
      </c>
      <c r="BR337" s="198">
        <v>4</v>
      </c>
      <c r="BS337" s="198">
        <v>7</v>
      </c>
      <c r="BT337" s="199">
        <v>22.450000000000003</v>
      </c>
      <c r="CB337" s="206">
        <v>397</v>
      </c>
    </row>
    <row r="338" spans="1:80" x14ac:dyDescent="0.25">
      <c r="A338" s="161" t="s">
        <v>117</v>
      </c>
      <c r="B338" s="108">
        <v>1301.8333333333333</v>
      </c>
      <c r="C338" s="108">
        <v>922</v>
      </c>
      <c r="D338" s="108">
        <v>8.6666666666666661</v>
      </c>
      <c r="E338" s="108">
        <v>4.166666666666667</v>
      </c>
      <c r="F338" s="108">
        <v>0.25</v>
      </c>
      <c r="G338" s="108">
        <v>0</v>
      </c>
      <c r="H338" s="108">
        <v>140.75</v>
      </c>
      <c r="I338" s="108">
        <v>4.166666666666667</v>
      </c>
      <c r="J338" s="108">
        <v>1.1666666666666667</v>
      </c>
      <c r="K338" s="108">
        <v>13.666666666666666</v>
      </c>
      <c r="L338" s="108">
        <v>0</v>
      </c>
      <c r="M338" s="108">
        <v>18</v>
      </c>
      <c r="N338" s="108">
        <v>1.6666666666666667</v>
      </c>
      <c r="O338" s="108">
        <v>13.5</v>
      </c>
      <c r="P338" s="108">
        <v>7.583333333333333</v>
      </c>
      <c r="Q338" s="108">
        <v>776.5</v>
      </c>
      <c r="R338" s="108">
        <v>486.08333333333331</v>
      </c>
      <c r="S338" s="168">
        <v>2100.5</v>
      </c>
      <c r="T338" s="108">
        <v>1454.5833333333333</v>
      </c>
      <c r="U338" s="162">
        <v>1448.2916666666667</v>
      </c>
      <c r="V338" s="162">
        <v>1391.1279343076151</v>
      </c>
      <c r="W338" s="108">
        <v>3699.9999999999991</v>
      </c>
      <c r="X338" s="141">
        <v>187.24915880294168</v>
      </c>
      <c r="Y338" s="142">
        <v>149.32212203727985</v>
      </c>
      <c r="Z338" s="142">
        <v>0</v>
      </c>
      <c r="AA338" s="142">
        <v>11.916666666666666</v>
      </c>
      <c r="AB338" s="142">
        <v>106.66939412926256</v>
      </c>
      <c r="AC338" s="142">
        <v>40.289882336839561</v>
      </c>
      <c r="AD338" s="148">
        <v>6312.1724000000004</v>
      </c>
      <c r="AF338" s="161" t="s">
        <v>117</v>
      </c>
      <c r="AG338" s="108"/>
      <c r="AH338" s="108"/>
      <c r="AI338" s="108"/>
      <c r="AJ338" s="108"/>
      <c r="AK338" s="108"/>
      <c r="AL338" s="108"/>
      <c r="AM338" s="108"/>
      <c r="AN338" s="108"/>
      <c r="AO338" s="108"/>
      <c r="AP338" s="108"/>
      <c r="AQ338" s="108"/>
      <c r="AR338" s="161"/>
      <c r="AS338" s="108"/>
      <c r="AT338" s="108"/>
      <c r="AU338" s="108"/>
      <c r="AV338" s="161" t="s">
        <v>117</v>
      </c>
      <c r="AW338" s="108"/>
      <c r="AX338" s="108"/>
      <c r="AY338" s="108"/>
      <c r="AZ338" s="108"/>
      <c r="BA338" s="108"/>
      <c r="BB338" s="108"/>
      <c r="BC338" s="108"/>
      <c r="BD338" s="108"/>
      <c r="BE338" s="108"/>
      <c r="BF338" s="108"/>
      <c r="BG338" s="108"/>
      <c r="BH338" s="108"/>
      <c r="BI338" s="108"/>
      <c r="BJ338" s="108"/>
      <c r="BK338" s="108"/>
      <c r="BL338" s="108"/>
      <c r="BM338" s="108">
        <v>0</v>
      </c>
      <c r="BO338" s="201">
        <v>0</v>
      </c>
      <c r="BQ338" s="198">
        <v>16</v>
      </c>
      <c r="BR338" s="198">
        <v>31</v>
      </c>
      <c r="BS338" s="198">
        <v>31</v>
      </c>
      <c r="BT338" s="199">
        <v>22.450000000000003</v>
      </c>
      <c r="CB338" s="206" t="s">
        <v>117</v>
      </c>
    </row>
    <row r="339" spans="1:80" x14ac:dyDescent="0.25">
      <c r="A339" s="161">
        <v>916</v>
      </c>
      <c r="B339" s="108">
        <v>0</v>
      </c>
      <c r="C339" s="108">
        <v>0</v>
      </c>
      <c r="D339" s="108">
        <v>0</v>
      </c>
      <c r="E339" s="108">
        <v>0</v>
      </c>
      <c r="F339" s="108">
        <v>0</v>
      </c>
      <c r="G339" s="108">
        <v>0</v>
      </c>
      <c r="H339" s="108">
        <v>0</v>
      </c>
      <c r="I339" s="108">
        <v>0</v>
      </c>
      <c r="J339" s="108">
        <v>0</v>
      </c>
      <c r="K339" s="108">
        <v>0</v>
      </c>
      <c r="L339" s="108">
        <v>0</v>
      </c>
      <c r="M339" s="108">
        <v>0</v>
      </c>
      <c r="N339" s="108">
        <v>0</v>
      </c>
      <c r="O339" s="108">
        <v>0</v>
      </c>
      <c r="P339" s="108">
        <v>0</v>
      </c>
      <c r="Q339" s="108">
        <v>0</v>
      </c>
      <c r="R339" s="108">
        <v>0</v>
      </c>
      <c r="S339" s="168">
        <v>0</v>
      </c>
      <c r="T339" s="108">
        <v>0</v>
      </c>
      <c r="U339" s="162">
        <v>0</v>
      </c>
      <c r="V339" s="162">
        <v>0</v>
      </c>
      <c r="W339" s="108">
        <v>0</v>
      </c>
      <c r="X339" s="141">
        <v>0</v>
      </c>
      <c r="Y339" s="142">
        <v>0</v>
      </c>
      <c r="Z339" s="142">
        <v>0</v>
      </c>
      <c r="AA339" s="142">
        <v>0</v>
      </c>
      <c r="AB339" s="142">
        <v>0</v>
      </c>
      <c r="AC339" s="142">
        <v>0</v>
      </c>
      <c r="AD339" s="148">
        <v>0</v>
      </c>
      <c r="AF339" s="161">
        <v>916</v>
      </c>
      <c r="AG339" s="108"/>
      <c r="AH339" s="108"/>
      <c r="AI339" s="108"/>
      <c r="AJ339" s="108"/>
      <c r="AK339" s="108"/>
      <c r="AL339" s="108"/>
      <c r="AM339" s="108"/>
      <c r="AN339" s="108"/>
      <c r="AO339" s="108"/>
      <c r="AP339" s="108"/>
      <c r="AQ339" s="108"/>
      <c r="AR339" s="161"/>
      <c r="AS339" s="108"/>
      <c r="AT339" s="108"/>
      <c r="AU339" s="108"/>
      <c r="AV339" s="161">
        <v>916</v>
      </c>
      <c r="AW339" s="108"/>
      <c r="AX339" s="108"/>
      <c r="AY339" s="108"/>
      <c r="AZ339" s="108"/>
      <c r="BA339" s="108"/>
      <c r="BB339" s="108"/>
      <c r="BC339" s="108"/>
      <c r="BD339" s="108"/>
      <c r="BE339" s="108"/>
      <c r="BF339" s="108"/>
      <c r="BG339" s="108"/>
      <c r="BH339" s="108"/>
      <c r="BI339" s="108"/>
      <c r="BJ339" s="108"/>
      <c r="BK339" s="108"/>
      <c r="BL339" s="108"/>
      <c r="BM339" s="108">
        <v>0</v>
      </c>
      <c r="BO339" s="201">
        <v>0</v>
      </c>
      <c r="BQ339" s="198">
        <v>31</v>
      </c>
      <c r="BR339" s="198">
        <v>31</v>
      </c>
      <c r="BS339" s="198">
        <v>31</v>
      </c>
      <c r="BT339" s="199">
        <v>22.450000000000003</v>
      </c>
      <c r="CB339" s="206">
        <v>916</v>
      </c>
    </row>
    <row r="340" spans="1:80" x14ac:dyDescent="0.25">
      <c r="A340" s="119" t="s">
        <v>55</v>
      </c>
      <c r="B340" s="185">
        <v>152788.33333333331</v>
      </c>
      <c r="C340" s="185">
        <v>283816.25</v>
      </c>
      <c r="D340" s="185">
        <v>7822.166666666667</v>
      </c>
      <c r="E340" s="185">
        <v>15228.083333333332</v>
      </c>
      <c r="F340" s="185">
        <v>93.916666666666686</v>
      </c>
      <c r="G340" s="185">
        <v>5.3333333333333339</v>
      </c>
      <c r="H340" s="185">
        <v>79911.25</v>
      </c>
      <c r="I340" s="185">
        <v>5587.25</v>
      </c>
      <c r="J340" s="185">
        <v>176.66666666666666</v>
      </c>
      <c r="K340" s="185">
        <v>5726.0833333333339</v>
      </c>
      <c r="L340" s="185">
        <v>0</v>
      </c>
      <c r="M340" s="185">
        <v>12337.916666666668</v>
      </c>
      <c r="N340" s="185">
        <v>1531.5833333333335</v>
      </c>
      <c r="O340" s="185">
        <v>7611.666666666667</v>
      </c>
      <c r="P340" s="185">
        <v>10977.916666666668</v>
      </c>
      <c r="Q340" s="185">
        <v>171286.25</v>
      </c>
      <c r="R340" s="185">
        <v>317096.33333333331</v>
      </c>
      <c r="S340" s="185">
        <v>339508.41666666669</v>
      </c>
      <c r="T340" s="185">
        <v>646984.75000000012</v>
      </c>
      <c r="U340" s="186">
        <v>632358.94166666653</v>
      </c>
      <c r="V340" s="186">
        <v>610979.22243463004</v>
      </c>
      <c r="W340" s="185">
        <v>1071997</v>
      </c>
      <c r="X340" s="185">
        <v>44269.751985612915</v>
      </c>
      <c r="Y340" s="185">
        <v>43414.947266295545</v>
      </c>
      <c r="Z340" s="185">
        <v>22120.306944444445</v>
      </c>
      <c r="AA340" s="185">
        <v>9525.7948412698406</v>
      </c>
      <c r="AB340" s="185">
        <v>16279.053845261429</v>
      </c>
      <c r="AC340" s="185">
        <v>13995.349070175744</v>
      </c>
      <c r="AD340" s="187">
        <v>2768811.1978999996</v>
      </c>
      <c r="AF340" s="119" t="s">
        <v>55</v>
      </c>
      <c r="AG340" s="185">
        <v>0</v>
      </c>
      <c r="AH340" s="185">
        <v>0</v>
      </c>
      <c r="AI340" s="185">
        <v>0</v>
      </c>
      <c r="AJ340" s="185">
        <v>0</v>
      </c>
      <c r="AK340" s="185">
        <v>0</v>
      </c>
      <c r="AL340" s="185">
        <v>0</v>
      </c>
      <c r="AM340" s="185">
        <v>0</v>
      </c>
      <c r="AN340" s="185">
        <v>0</v>
      </c>
      <c r="AO340" s="185">
        <v>0</v>
      </c>
      <c r="AP340" s="185">
        <v>0</v>
      </c>
      <c r="AQ340" s="185">
        <v>0</v>
      </c>
      <c r="AR340" s="185">
        <v>0</v>
      </c>
      <c r="AS340" s="185">
        <v>0</v>
      </c>
      <c r="AT340" s="185">
        <v>0</v>
      </c>
      <c r="AU340" s="185">
        <v>0</v>
      </c>
      <c r="AV340" s="146" t="s">
        <v>55</v>
      </c>
      <c r="AW340" s="185">
        <v>0</v>
      </c>
      <c r="AX340" s="185">
        <v>0</v>
      </c>
      <c r="AY340" s="185">
        <v>0</v>
      </c>
      <c r="AZ340" s="185">
        <v>0</v>
      </c>
      <c r="BA340" s="185">
        <v>0</v>
      </c>
      <c r="BB340" s="185">
        <v>0</v>
      </c>
      <c r="BC340" s="185">
        <v>0</v>
      </c>
      <c r="BD340" s="185">
        <v>0</v>
      </c>
      <c r="BE340" s="185">
        <v>0</v>
      </c>
      <c r="BF340" s="185">
        <v>0</v>
      </c>
      <c r="BG340" s="185">
        <v>0</v>
      </c>
      <c r="BH340" s="185">
        <v>0</v>
      </c>
      <c r="BI340" s="185">
        <v>0</v>
      </c>
      <c r="BJ340" s="185">
        <v>0</v>
      </c>
      <c r="BK340" s="185">
        <v>0</v>
      </c>
      <c r="BL340" s="185">
        <v>0</v>
      </c>
      <c r="BM340" s="185">
        <v>0</v>
      </c>
      <c r="BO340" s="201">
        <v>0</v>
      </c>
      <c r="BQ340" s="198">
        <v>20</v>
      </c>
      <c r="BR340" s="198">
        <v>4</v>
      </c>
      <c r="BS340" s="198">
        <v>7</v>
      </c>
      <c r="BT340" s="199">
        <v>22.450000000000003</v>
      </c>
      <c r="CB340" s="206" t="s">
        <v>55</v>
      </c>
    </row>
    <row r="341" spans="1:80" x14ac:dyDescent="0.25">
      <c r="U341" s="100"/>
      <c r="V341" s="100"/>
      <c r="X341" s="89">
        <v>0</v>
      </c>
      <c r="Y341" s="89">
        <v>0</v>
      </c>
      <c r="Z341" s="89">
        <v>0</v>
      </c>
      <c r="AA341" s="89">
        <v>0</v>
      </c>
      <c r="AB341" s="89">
        <v>0</v>
      </c>
      <c r="AC341" s="89">
        <v>0</v>
      </c>
      <c r="BQ341" s="92"/>
      <c r="BR341" s="92"/>
      <c r="BS341" s="92"/>
    </row>
    <row r="342" spans="1:80" x14ac:dyDescent="0.25">
      <c r="BQ342" s="92"/>
      <c r="BR342" s="92"/>
      <c r="BS342" s="92"/>
    </row>
    <row r="343" spans="1:80" s="102" customFormat="1" ht="15.75" customHeight="1" x14ac:dyDescent="0.25">
      <c r="A343" s="121"/>
      <c r="B343" s="121"/>
      <c r="C343" s="121"/>
      <c r="D343" s="121"/>
      <c r="E343" s="121"/>
      <c r="F343" s="118"/>
      <c r="G343" s="118"/>
      <c r="H343" s="118"/>
      <c r="I343" s="119" t="s">
        <v>118</v>
      </c>
      <c r="J343" s="119"/>
      <c r="K343" s="119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F343" s="296" t="s">
        <v>118</v>
      </c>
      <c r="AG343" s="296"/>
      <c r="AH343" s="296"/>
      <c r="AI343" s="296"/>
      <c r="AJ343" s="296"/>
      <c r="AK343" s="296"/>
      <c r="AL343" s="296"/>
      <c r="AM343" s="296"/>
      <c r="AN343" s="296"/>
      <c r="AO343" s="296"/>
      <c r="AP343" s="296"/>
      <c r="AQ343" s="296"/>
      <c r="AR343" s="296"/>
      <c r="AS343" s="296"/>
      <c r="AT343" s="296"/>
      <c r="AU343" s="296"/>
      <c r="AV343" s="296" t="s">
        <v>118</v>
      </c>
      <c r="AW343" s="296"/>
      <c r="AX343" s="296"/>
      <c r="AY343" s="296"/>
      <c r="AZ343" s="296"/>
      <c r="BA343" s="296"/>
      <c r="BB343" s="296"/>
      <c r="BC343" s="296"/>
      <c r="BD343" s="296"/>
      <c r="BE343" s="296"/>
      <c r="BF343" s="296"/>
      <c r="BG343" s="296"/>
      <c r="BH343" s="296"/>
      <c r="BI343" s="296"/>
      <c r="BJ343" s="296"/>
      <c r="BK343" s="296"/>
      <c r="BL343" s="296"/>
      <c r="BM343" s="296"/>
      <c r="BQ343" s="283" t="s">
        <v>113</v>
      </c>
      <c r="BR343" s="283"/>
      <c r="BS343" s="283"/>
      <c r="BT343" s="283"/>
      <c r="CB343" s="103"/>
    </row>
    <row r="344" spans="1:80" s="102" customFormat="1" ht="12.75" customHeight="1" x14ac:dyDescent="0.25">
      <c r="A344" s="121"/>
      <c r="B344" s="121"/>
      <c r="C344" s="121"/>
      <c r="D344" s="121"/>
      <c r="E344" s="121"/>
      <c r="F344" s="118"/>
      <c r="G344" s="118"/>
      <c r="H344" s="118"/>
      <c r="I344" s="147" t="s">
        <v>16</v>
      </c>
      <c r="J344" s="147"/>
      <c r="K344" s="147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F344" s="297" t="s">
        <v>16</v>
      </c>
      <c r="AG344" s="296"/>
      <c r="AH344" s="296"/>
      <c r="AI344" s="296"/>
      <c r="AJ344" s="296"/>
      <c r="AK344" s="296"/>
      <c r="AL344" s="296"/>
      <c r="AM344" s="296"/>
      <c r="AN344" s="296"/>
      <c r="AO344" s="296"/>
      <c r="AP344" s="296"/>
      <c r="AQ344" s="296"/>
      <c r="AR344" s="296"/>
      <c r="AS344" s="296"/>
      <c r="AT344" s="296"/>
      <c r="AU344" s="296"/>
      <c r="AV344" s="297" t="s">
        <v>16</v>
      </c>
      <c r="AW344" s="296"/>
      <c r="AX344" s="296"/>
      <c r="AY344" s="296"/>
      <c r="AZ344" s="296"/>
      <c r="BA344" s="296"/>
      <c r="BB344" s="296"/>
      <c r="BC344" s="296"/>
      <c r="BD344" s="296"/>
      <c r="BE344" s="296"/>
      <c r="BF344" s="296"/>
      <c r="BG344" s="296"/>
      <c r="BH344" s="296"/>
      <c r="BI344" s="296"/>
      <c r="BJ344" s="296"/>
      <c r="BK344" s="296"/>
      <c r="BL344" s="296"/>
      <c r="BM344" s="296"/>
      <c r="BQ344" s="283"/>
      <c r="BR344" s="283"/>
      <c r="BS344" s="283"/>
      <c r="BT344" s="283"/>
      <c r="CB344" s="103"/>
    </row>
    <row r="345" spans="1:80" ht="22.5" customHeight="1" x14ac:dyDescent="0.25">
      <c r="A345" s="285" t="s">
        <v>17</v>
      </c>
      <c r="B345" s="292" t="s">
        <v>18</v>
      </c>
      <c r="C345" s="292"/>
      <c r="D345" s="292" t="s">
        <v>19</v>
      </c>
      <c r="E345" s="292"/>
      <c r="F345" s="124" t="s">
        <v>20</v>
      </c>
      <c r="G345" s="124" t="s">
        <v>21</v>
      </c>
      <c r="H345" s="124" t="s">
        <v>22</v>
      </c>
      <c r="I345" s="124" t="s">
        <v>23</v>
      </c>
      <c r="J345" s="124" t="s">
        <v>24</v>
      </c>
      <c r="K345" s="124" t="s">
        <v>25</v>
      </c>
      <c r="L345" s="125" t="s">
        <v>26</v>
      </c>
      <c r="M345" s="125" t="s">
        <v>27</v>
      </c>
      <c r="N345" s="125" t="s">
        <v>28</v>
      </c>
      <c r="O345" s="293" t="s">
        <v>29</v>
      </c>
      <c r="P345" s="293"/>
      <c r="Q345" s="292" t="s">
        <v>30</v>
      </c>
      <c r="R345" s="292"/>
      <c r="S345" s="294" t="s">
        <v>114</v>
      </c>
      <c r="T345" s="294"/>
      <c r="U345" s="294"/>
      <c r="V345" s="294"/>
      <c r="W345" s="294"/>
      <c r="X345" s="294" t="s">
        <v>32</v>
      </c>
      <c r="Y345" s="294"/>
      <c r="Z345" s="294"/>
      <c r="AA345" s="294"/>
      <c r="AB345" s="294"/>
      <c r="AC345" s="294"/>
      <c r="AD345" s="295" t="s">
        <v>33</v>
      </c>
      <c r="AF345" s="298" t="s">
        <v>17</v>
      </c>
      <c r="AG345" s="196">
        <v>1</v>
      </c>
      <c r="AH345" s="196">
        <v>2</v>
      </c>
      <c r="AI345" s="196">
        <v>3</v>
      </c>
      <c r="AJ345" s="196">
        <v>4</v>
      </c>
      <c r="AK345" s="196">
        <v>5</v>
      </c>
      <c r="AL345" s="196">
        <v>6</v>
      </c>
      <c r="AM345" s="196">
        <v>7</v>
      </c>
      <c r="AN345" s="196">
        <v>8</v>
      </c>
      <c r="AO345" s="196">
        <v>9</v>
      </c>
      <c r="AP345" s="196">
        <v>10</v>
      </c>
      <c r="AQ345" s="196">
        <v>11</v>
      </c>
      <c r="AR345" s="196">
        <v>12</v>
      </c>
      <c r="AS345" s="196">
        <v>13</v>
      </c>
      <c r="AT345" s="196">
        <v>14</v>
      </c>
      <c r="AU345" s="196">
        <v>15</v>
      </c>
      <c r="AV345" s="284" t="s">
        <v>17</v>
      </c>
      <c r="AW345" s="196">
        <v>16</v>
      </c>
      <c r="AX345" s="196">
        <v>17</v>
      </c>
      <c r="AY345" s="196">
        <v>18</v>
      </c>
      <c r="AZ345" s="196">
        <v>19</v>
      </c>
      <c r="BA345" s="196">
        <v>20</v>
      </c>
      <c r="BB345" s="196">
        <v>21</v>
      </c>
      <c r="BC345" s="196">
        <v>22</v>
      </c>
      <c r="BD345" s="196">
        <v>23</v>
      </c>
      <c r="BE345" s="196">
        <v>24</v>
      </c>
      <c r="BF345" s="196">
        <v>25</v>
      </c>
      <c r="BG345" s="196">
        <v>26</v>
      </c>
      <c r="BH345" s="196">
        <v>27</v>
      </c>
      <c r="BI345" s="196">
        <v>28</v>
      </c>
      <c r="BJ345" s="196">
        <v>29</v>
      </c>
      <c r="BK345" s="196">
        <v>30</v>
      </c>
      <c r="BL345" s="196">
        <v>31</v>
      </c>
      <c r="BM345" s="283" t="s">
        <v>34</v>
      </c>
      <c r="BQ345" s="283"/>
      <c r="BR345" s="283"/>
      <c r="BS345" s="283"/>
      <c r="BT345" s="283"/>
      <c r="CB345" s="206" t="s">
        <v>17</v>
      </c>
    </row>
    <row r="346" spans="1:80" ht="30" x14ac:dyDescent="0.25">
      <c r="A346" s="286"/>
      <c r="B346" s="126" t="s">
        <v>35</v>
      </c>
      <c r="C346" s="124" t="s">
        <v>36</v>
      </c>
      <c r="D346" s="126" t="s">
        <v>35</v>
      </c>
      <c r="E346" s="124" t="s">
        <v>36</v>
      </c>
      <c r="F346" s="124" t="s">
        <v>36</v>
      </c>
      <c r="G346" s="124" t="s">
        <v>36</v>
      </c>
      <c r="H346" s="124" t="s">
        <v>36</v>
      </c>
      <c r="I346" s="124" t="s">
        <v>36</v>
      </c>
      <c r="J346" s="124" t="s">
        <v>36</v>
      </c>
      <c r="K346" s="124" t="s">
        <v>36</v>
      </c>
      <c r="L346" s="125" t="s">
        <v>36</v>
      </c>
      <c r="M346" s="125" t="s">
        <v>36</v>
      </c>
      <c r="N346" s="125" t="s">
        <v>36</v>
      </c>
      <c r="O346" s="126" t="s">
        <v>35</v>
      </c>
      <c r="P346" s="124" t="s">
        <v>36</v>
      </c>
      <c r="Q346" s="126" t="s">
        <v>35</v>
      </c>
      <c r="R346" s="124" t="s">
        <v>36</v>
      </c>
      <c r="S346" s="124" t="s">
        <v>10</v>
      </c>
      <c r="T346" s="125" t="s">
        <v>37</v>
      </c>
      <c r="U346" s="127" t="s">
        <v>38</v>
      </c>
      <c r="V346" s="127" t="s">
        <v>39</v>
      </c>
      <c r="W346" s="128" t="s">
        <v>40</v>
      </c>
      <c r="X346" s="124" t="s">
        <v>41</v>
      </c>
      <c r="Y346" s="125" t="s">
        <v>42</v>
      </c>
      <c r="Z346" s="124" t="s">
        <v>43</v>
      </c>
      <c r="AA346" s="124" t="s">
        <v>44</v>
      </c>
      <c r="AB346" s="124" t="s">
        <v>10</v>
      </c>
      <c r="AC346" s="124" t="s">
        <v>45</v>
      </c>
      <c r="AD346" s="293"/>
      <c r="AF346" s="298"/>
      <c r="AG346" s="124"/>
      <c r="AH346" s="124"/>
      <c r="AI346" s="124"/>
      <c r="AJ346" s="124"/>
      <c r="AK346" s="124"/>
      <c r="AL346" s="124"/>
      <c r="AM346" s="124"/>
      <c r="AN346" s="124"/>
      <c r="AO346" s="124"/>
      <c r="AP346" s="124"/>
      <c r="AQ346" s="124"/>
      <c r="AR346" s="124"/>
      <c r="AS346" s="124"/>
      <c r="AT346" s="124"/>
      <c r="AU346" s="124"/>
      <c r="AV346" s="284"/>
      <c r="AW346" s="124"/>
      <c r="AX346" s="124"/>
      <c r="AY346" s="124"/>
      <c r="AZ346" s="124"/>
      <c r="BA346" s="124"/>
      <c r="BB346" s="124"/>
      <c r="BC346" s="124"/>
      <c r="BD346" s="124"/>
      <c r="BE346" s="124"/>
      <c r="BF346" s="124"/>
      <c r="BG346" s="124"/>
      <c r="BH346" s="124"/>
      <c r="BI346" s="124"/>
      <c r="BJ346" s="124"/>
      <c r="BK346" s="124"/>
      <c r="BL346" s="124"/>
      <c r="BM346" s="283"/>
      <c r="BQ346" s="197" t="s">
        <v>46</v>
      </c>
      <c r="BR346" s="197" t="s">
        <v>47</v>
      </c>
      <c r="BS346" s="197" t="s">
        <v>48</v>
      </c>
      <c r="BT346" s="197" t="s">
        <v>49</v>
      </c>
    </row>
    <row r="347" spans="1:80" x14ac:dyDescent="0.25">
      <c r="A347" s="161">
        <v>173</v>
      </c>
      <c r="B347" s="108">
        <v>11853.25</v>
      </c>
      <c r="C347" s="108">
        <v>19469.166666666668</v>
      </c>
      <c r="D347" s="108">
        <v>878.16666666666663</v>
      </c>
      <c r="E347" s="108">
        <v>1868.3333333333333</v>
      </c>
      <c r="F347" s="108">
        <v>6.5</v>
      </c>
      <c r="G347" s="108">
        <v>0</v>
      </c>
      <c r="H347" s="108">
        <v>10093.5</v>
      </c>
      <c r="I347" s="108">
        <v>2604.5833333333335</v>
      </c>
      <c r="J347" s="108">
        <v>16</v>
      </c>
      <c r="K347" s="108">
        <v>468.66666666666669</v>
      </c>
      <c r="L347" s="108">
        <v>0</v>
      </c>
      <c r="M347" s="108">
        <v>313.58333333333331</v>
      </c>
      <c r="N347" s="108">
        <v>76.333333333333329</v>
      </c>
      <c r="O347" s="108">
        <v>875.91666666666663</v>
      </c>
      <c r="P347" s="108">
        <v>1064.8333333333333</v>
      </c>
      <c r="Q347" s="108">
        <v>16181</v>
      </c>
      <c r="R347" s="108">
        <v>23851.25</v>
      </c>
      <c r="S347" s="168">
        <v>29788.333333333332</v>
      </c>
      <c r="T347" s="108">
        <v>47134.666666666664</v>
      </c>
      <c r="U347" s="162">
        <v>45481.25</v>
      </c>
      <c r="V347" s="162">
        <v>44030.827001504404</v>
      </c>
      <c r="W347" s="108">
        <v>89621.083333333343</v>
      </c>
      <c r="X347" s="141">
        <v>3777.8191701255769</v>
      </c>
      <c r="Y347" s="142">
        <v>3623.9050448478524</v>
      </c>
      <c r="Z347" s="142">
        <v>1710.0305555555558</v>
      </c>
      <c r="AA347" s="142">
        <v>593.57817460317449</v>
      </c>
      <c r="AB347" s="142">
        <v>1419.0534214736447</v>
      </c>
      <c r="AC347" s="142">
        <v>1179.382874325966</v>
      </c>
      <c r="AD347" s="148">
        <v>199477.584</v>
      </c>
      <c r="AF347" s="161">
        <v>173</v>
      </c>
      <c r="AG347" s="108"/>
      <c r="AH347" s="108"/>
      <c r="AI347" s="108"/>
      <c r="AJ347" s="108"/>
      <c r="AK347" s="108"/>
      <c r="AL347" s="108"/>
      <c r="AM347" s="108"/>
      <c r="AN347" s="108"/>
      <c r="AO347" s="108"/>
      <c r="AP347" s="108"/>
      <c r="AQ347" s="108"/>
      <c r="AR347" s="108"/>
      <c r="AS347" s="108"/>
      <c r="AT347" s="108"/>
      <c r="AU347" s="108"/>
      <c r="AV347" s="161">
        <v>173</v>
      </c>
      <c r="AW347" s="108"/>
      <c r="AX347" s="108"/>
      <c r="AY347" s="108"/>
      <c r="AZ347" s="108"/>
      <c r="BA347" s="108"/>
      <c r="BB347" s="108"/>
      <c r="BC347" s="108"/>
      <c r="BD347" s="108"/>
      <c r="BE347" s="108"/>
      <c r="BF347" s="108"/>
      <c r="BG347" s="108"/>
      <c r="BH347" s="108"/>
      <c r="BI347" s="108"/>
      <c r="BJ347" s="108"/>
      <c r="BK347" s="108"/>
      <c r="BL347" s="108"/>
      <c r="BM347" s="108">
        <v>0</v>
      </c>
      <c r="BO347" s="201">
        <v>0</v>
      </c>
      <c r="BQ347" s="207">
        <v>20</v>
      </c>
      <c r="BR347" s="207">
        <v>4</v>
      </c>
      <c r="BS347" s="207">
        <v>7</v>
      </c>
      <c r="BT347" s="208">
        <v>22.450000000000003</v>
      </c>
      <c r="CB347" s="206">
        <v>173</v>
      </c>
    </row>
    <row r="348" spans="1:80" x14ac:dyDescent="0.25">
      <c r="A348" s="161" t="s">
        <v>119</v>
      </c>
      <c r="B348" s="108">
        <v>0</v>
      </c>
      <c r="C348" s="108">
        <v>0</v>
      </c>
      <c r="D348" s="108">
        <v>0</v>
      </c>
      <c r="E348" s="108">
        <v>0</v>
      </c>
      <c r="F348" s="108">
        <v>0</v>
      </c>
      <c r="G348" s="108">
        <v>0</v>
      </c>
      <c r="H348" s="108">
        <v>0</v>
      </c>
      <c r="I348" s="108">
        <v>0</v>
      </c>
      <c r="J348" s="108">
        <v>0</v>
      </c>
      <c r="K348" s="108">
        <v>0</v>
      </c>
      <c r="L348" s="108">
        <v>0</v>
      </c>
      <c r="M348" s="108">
        <v>0</v>
      </c>
      <c r="N348" s="108">
        <v>0</v>
      </c>
      <c r="O348" s="108">
        <v>0</v>
      </c>
      <c r="P348" s="108">
        <v>0</v>
      </c>
      <c r="Q348" s="108">
        <v>0</v>
      </c>
      <c r="R348" s="108">
        <v>0</v>
      </c>
      <c r="S348" s="168">
        <v>0</v>
      </c>
      <c r="T348" s="108">
        <v>0</v>
      </c>
      <c r="U348" s="162">
        <v>0</v>
      </c>
      <c r="V348" s="162">
        <v>0</v>
      </c>
      <c r="W348" s="108">
        <v>0</v>
      </c>
      <c r="X348" s="141">
        <v>0</v>
      </c>
      <c r="Y348" s="142">
        <v>0</v>
      </c>
      <c r="Z348" s="142">
        <v>0</v>
      </c>
      <c r="AA348" s="142">
        <v>0</v>
      </c>
      <c r="AB348" s="142">
        <v>0</v>
      </c>
      <c r="AC348" s="142">
        <v>0</v>
      </c>
      <c r="AD348" s="148">
        <v>0</v>
      </c>
      <c r="AF348" s="161" t="s">
        <v>119</v>
      </c>
      <c r="AG348" s="108"/>
      <c r="AH348" s="108"/>
      <c r="AI348" s="108"/>
      <c r="AJ348" s="108"/>
      <c r="AK348" s="108"/>
      <c r="AL348" s="108"/>
      <c r="AM348" s="108"/>
      <c r="AN348" s="108"/>
      <c r="AO348" s="108"/>
      <c r="AP348" s="108"/>
      <c r="AQ348" s="108"/>
      <c r="AR348" s="108"/>
      <c r="AS348" s="108"/>
      <c r="AT348" s="108"/>
      <c r="AU348" s="108"/>
      <c r="AV348" s="161" t="s">
        <v>119</v>
      </c>
      <c r="AW348" s="108"/>
      <c r="AX348" s="108"/>
      <c r="AY348" s="108"/>
      <c r="AZ348" s="108"/>
      <c r="BA348" s="108"/>
      <c r="BB348" s="108"/>
      <c r="BC348" s="108"/>
      <c r="BD348" s="108"/>
      <c r="BE348" s="108"/>
      <c r="BF348" s="108"/>
      <c r="BG348" s="108"/>
      <c r="BH348" s="108"/>
      <c r="BI348" s="108"/>
      <c r="BJ348" s="108"/>
      <c r="BK348" s="108"/>
      <c r="BL348" s="108"/>
      <c r="BM348" s="108">
        <v>0</v>
      </c>
      <c r="BO348" s="201">
        <v>0</v>
      </c>
      <c r="BQ348" s="207">
        <v>31</v>
      </c>
      <c r="BR348" s="207">
        <v>31</v>
      </c>
      <c r="BS348" s="207">
        <v>31</v>
      </c>
      <c r="BT348" s="208">
        <v>22.450000000000003</v>
      </c>
      <c r="CB348" s="206" t="s">
        <v>119</v>
      </c>
    </row>
    <row r="349" spans="1:80" x14ac:dyDescent="0.25">
      <c r="A349" s="161">
        <v>240</v>
      </c>
      <c r="B349" s="108">
        <v>14897.833333333334</v>
      </c>
      <c r="C349" s="108">
        <v>34561.833333333336</v>
      </c>
      <c r="D349" s="108">
        <v>1234.5833333333333</v>
      </c>
      <c r="E349" s="108">
        <v>2732.75</v>
      </c>
      <c r="F349" s="108">
        <v>52</v>
      </c>
      <c r="G349" s="108">
        <v>3.1666666666666665</v>
      </c>
      <c r="H349" s="108">
        <v>13616.333333333334</v>
      </c>
      <c r="I349" s="108">
        <v>978.08333333333337</v>
      </c>
      <c r="J349" s="108">
        <v>19.25</v>
      </c>
      <c r="K349" s="108">
        <v>766.25</v>
      </c>
      <c r="L349" s="108">
        <v>0</v>
      </c>
      <c r="M349" s="108">
        <v>2148.3333333333335</v>
      </c>
      <c r="N349" s="108">
        <v>216.66666666666666</v>
      </c>
      <c r="O349" s="108">
        <v>849.91666666666663</v>
      </c>
      <c r="P349" s="108">
        <v>1512.5833333333333</v>
      </c>
      <c r="Q349" s="108">
        <v>17632.5</v>
      </c>
      <c r="R349" s="108">
        <v>39997.083333333336</v>
      </c>
      <c r="S349" s="168">
        <v>34614.833333333336</v>
      </c>
      <c r="T349" s="108">
        <v>82006.75</v>
      </c>
      <c r="U349" s="162">
        <v>79610.808333333334</v>
      </c>
      <c r="V349" s="162">
        <v>76904.652690092422</v>
      </c>
      <c r="W349" s="108">
        <v>131219.16666666666</v>
      </c>
      <c r="X349" s="141">
        <v>5175.4813031838485</v>
      </c>
      <c r="Y349" s="142">
        <v>5317.2713718432251</v>
      </c>
      <c r="Z349" s="142">
        <v>3171.2208333333328</v>
      </c>
      <c r="AA349" s="142">
        <v>1760.6813492063493</v>
      </c>
      <c r="AB349" s="142">
        <v>1652.038930164674</v>
      </c>
      <c r="AC349" s="142">
        <v>1761.7211865095874</v>
      </c>
      <c r="AD349" s="148">
        <v>348529.86620000005</v>
      </c>
      <c r="AF349" s="161">
        <v>240</v>
      </c>
      <c r="AG349" s="108"/>
      <c r="AH349" s="108"/>
      <c r="AI349" s="108"/>
      <c r="AJ349" s="108"/>
      <c r="AK349" s="108"/>
      <c r="AL349" s="108"/>
      <c r="AM349" s="108"/>
      <c r="AN349" s="108"/>
      <c r="AO349" s="108"/>
      <c r="AP349" s="108"/>
      <c r="AQ349" s="108"/>
      <c r="AR349" s="108"/>
      <c r="AS349" s="108"/>
      <c r="AT349" s="108"/>
      <c r="AU349" s="108"/>
      <c r="AV349" s="161">
        <v>240</v>
      </c>
      <c r="AW349" s="108"/>
      <c r="AX349" s="108"/>
      <c r="AY349" s="108"/>
      <c r="AZ349" s="108"/>
      <c r="BA349" s="108"/>
      <c r="BB349" s="108"/>
      <c r="BC349" s="108"/>
      <c r="BD349" s="108"/>
      <c r="BE349" s="108"/>
      <c r="BF349" s="108"/>
      <c r="BG349" s="108"/>
      <c r="BH349" s="108"/>
      <c r="BI349" s="108"/>
      <c r="BJ349" s="108"/>
      <c r="BK349" s="108"/>
      <c r="BL349" s="108"/>
      <c r="BM349" s="108">
        <v>0</v>
      </c>
      <c r="BO349" s="201">
        <v>0</v>
      </c>
      <c r="BQ349" s="207">
        <v>20</v>
      </c>
      <c r="BR349" s="207">
        <v>4</v>
      </c>
      <c r="BS349" s="207">
        <v>7</v>
      </c>
      <c r="BT349" s="208">
        <v>22.450000000000003</v>
      </c>
      <c r="CB349" s="206">
        <v>240</v>
      </c>
    </row>
    <row r="350" spans="1:80" x14ac:dyDescent="0.25">
      <c r="A350" s="161">
        <v>241</v>
      </c>
      <c r="B350" s="108">
        <v>10964.083333333334</v>
      </c>
      <c r="C350" s="108">
        <v>18272.666666666668</v>
      </c>
      <c r="D350" s="108">
        <v>664.08333333333337</v>
      </c>
      <c r="E350" s="108">
        <v>1694.9166666666667</v>
      </c>
      <c r="F350" s="108">
        <v>12.25</v>
      </c>
      <c r="G350" s="108">
        <v>0.41666666666666669</v>
      </c>
      <c r="H350" s="108">
        <v>13601.166666666666</v>
      </c>
      <c r="I350" s="108">
        <v>993.75</v>
      </c>
      <c r="J350" s="108">
        <v>5.416666666666667</v>
      </c>
      <c r="K350" s="108">
        <v>309.33333333333331</v>
      </c>
      <c r="L350" s="108">
        <v>0</v>
      </c>
      <c r="M350" s="108">
        <v>454</v>
      </c>
      <c r="N350" s="108">
        <v>47.833333333333336</v>
      </c>
      <c r="O350" s="108">
        <v>357.33333333333331</v>
      </c>
      <c r="P350" s="108">
        <v>647.58333333333337</v>
      </c>
      <c r="Q350" s="108">
        <v>9733.9166666666661</v>
      </c>
      <c r="R350" s="108">
        <v>17264.583333333332</v>
      </c>
      <c r="S350" s="168">
        <v>21719.416666666668</v>
      </c>
      <c r="T350" s="108">
        <v>38708.583333333328</v>
      </c>
      <c r="U350" s="162">
        <v>37367.841666666667</v>
      </c>
      <c r="V350" s="162">
        <v>35968.094921484342</v>
      </c>
      <c r="W350" s="108">
        <v>75023.333333333343</v>
      </c>
      <c r="X350" s="141">
        <v>3202.3777025320219</v>
      </c>
      <c r="Y350" s="142">
        <v>3038.1482472847511</v>
      </c>
      <c r="Z350" s="142">
        <v>1335.8847222222223</v>
      </c>
      <c r="AA350" s="142">
        <v>422.55793650793657</v>
      </c>
      <c r="AB350" s="142">
        <v>1036.0069259116169</v>
      </c>
      <c r="AC350" s="142">
        <v>1083.1853883102026</v>
      </c>
      <c r="AD350" s="148">
        <v>163128.79570000002</v>
      </c>
      <c r="AF350" s="161">
        <v>241</v>
      </c>
      <c r="AG350" s="108"/>
      <c r="AH350" s="108"/>
      <c r="AI350" s="108"/>
      <c r="AJ350" s="108"/>
      <c r="AK350" s="108"/>
      <c r="AL350" s="108"/>
      <c r="AM350" s="108"/>
      <c r="AN350" s="108"/>
      <c r="AO350" s="108"/>
      <c r="AP350" s="108"/>
      <c r="AQ350" s="108"/>
      <c r="AR350" s="108"/>
      <c r="AS350" s="108"/>
      <c r="AT350" s="108"/>
      <c r="AU350" s="108"/>
      <c r="AV350" s="161">
        <v>241</v>
      </c>
      <c r="AW350" s="108"/>
      <c r="AX350" s="108"/>
      <c r="AY350" s="108"/>
      <c r="AZ350" s="108"/>
      <c r="BA350" s="108"/>
      <c r="BB350" s="108"/>
      <c r="BC350" s="108"/>
      <c r="BD350" s="108"/>
      <c r="BE350" s="108"/>
      <c r="BF350" s="108"/>
      <c r="BG350" s="108"/>
      <c r="BH350" s="108"/>
      <c r="BI350" s="108"/>
      <c r="BJ350" s="108"/>
      <c r="BK350" s="108"/>
      <c r="BL350" s="108"/>
      <c r="BM350" s="108">
        <v>0</v>
      </c>
      <c r="BO350" s="201">
        <v>0</v>
      </c>
      <c r="BQ350" s="207">
        <v>20</v>
      </c>
      <c r="BR350" s="207">
        <v>4</v>
      </c>
      <c r="BS350" s="207">
        <v>7</v>
      </c>
      <c r="BT350" s="208">
        <v>22.450000000000003</v>
      </c>
      <c r="CB350" s="206">
        <v>241</v>
      </c>
    </row>
    <row r="351" spans="1:80" x14ac:dyDescent="0.25">
      <c r="A351" s="161" t="s">
        <v>120</v>
      </c>
      <c r="B351" s="108">
        <v>0</v>
      </c>
      <c r="C351" s="108">
        <v>0</v>
      </c>
      <c r="D351" s="108">
        <v>0</v>
      </c>
      <c r="E351" s="108">
        <v>0</v>
      </c>
      <c r="F351" s="108">
        <v>0</v>
      </c>
      <c r="G351" s="108">
        <v>0</v>
      </c>
      <c r="H351" s="108">
        <v>0</v>
      </c>
      <c r="I351" s="108">
        <v>0</v>
      </c>
      <c r="J351" s="108">
        <v>0</v>
      </c>
      <c r="K351" s="108">
        <v>0</v>
      </c>
      <c r="L351" s="108">
        <v>0</v>
      </c>
      <c r="M351" s="108">
        <v>0</v>
      </c>
      <c r="N351" s="108">
        <v>0</v>
      </c>
      <c r="O351" s="108">
        <v>0</v>
      </c>
      <c r="P351" s="108">
        <v>0</v>
      </c>
      <c r="Q351" s="108">
        <v>0</v>
      </c>
      <c r="R351" s="108">
        <v>0</v>
      </c>
      <c r="S351" s="168">
        <v>0</v>
      </c>
      <c r="T351" s="108">
        <v>0</v>
      </c>
      <c r="U351" s="162">
        <v>0</v>
      </c>
      <c r="V351" s="162">
        <v>0</v>
      </c>
      <c r="W351" s="108">
        <v>0</v>
      </c>
      <c r="X351" s="141">
        <v>0</v>
      </c>
      <c r="Y351" s="142">
        <v>0</v>
      </c>
      <c r="Z351" s="142">
        <v>0</v>
      </c>
      <c r="AA351" s="142">
        <v>0</v>
      </c>
      <c r="AB351" s="142">
        <v>0</v>
      </c>
      <c r="AC351" s="142">
        <v>0</v>
      </c>
      <c r="AD351" s="148">
        <v>0</v>
      </c>
      <c r="AF351" s="161" t="s">
        <v>120</v>
      </c>
      <c r="AG351" s="108"/>
      <c r="AH351" s="108"/>
      <c r="AI351" s="108"/>
      <c r="AJ351" s="108"/>
      <c r="AK351" s="108"/>
      <c r="AL351" s="108"/>
      <c r="AM351" s="108"/>
      <c r="AN351" s="108"/>
      <c r="AO351" s="108"/>
      <c r="AP351" s="108"/>
      <c r="AQ351" s="108"/>
      <c r="AR351" s="108"/>
      <c r="AS351" s="108"/>
      <c r="AT351" s="108"/>
      <c r="AU351" s="108"/>
      <c r="AV351" s="161" t="s">
        <v>120</v>
      </c>
      <c r="AW351" s="108"/>
      <c r="AX351" s="108"/>
      <c r="AY351" s="108"/>
      <c r="AZ351" s="108"/>
      <c r="BA351" s="108"/>
      <c r="BB351" s="108"/>
      <c r="BC351" s="108"/>
      <c r="BD351" s="108"/>
      <c r="BE351" s="108"/>
      <c r="BF351" s="108"/>
      <c r="BG351" s="108"/>
      <c r="BH351" s="108"/>
      <c r="BI351" s="108"/>
      <c r="BJ351" s="108"/>
      <c r="BK351" s="108"/>
      <c r="BL351" s="108"/>
      <c r="BM351" s="108">
        <v>0</v>
      </c>
      <c r="BO351" s="201"/>
      <c r="BQ351" s="207"/>
      <c r="BR351" s="207"/>
      <c r="BS351" s="207"/>
      <c r="BT351" s="208"/>
      <c r="CB351" s="206" t="s">
        <v>120</v>
      </c>
    </row>
    <row r="352" spans="1:80" x14ac:dyDescent="0.25">
      <c r="A352" s="161">
        <v>244</v>
      </c>
      <c r="B352" s="108">
        <v>15887.083333333334</v>
      </c>
      <c r="C352" s="108">
        <v>29469.166666666668</v>
      </c>
      <c r="D352" s="108">
        <v>1296.3333333333333</v>
      </c>
      <c r="E352" s="108">
        <v>3836</v>
      </c>
      <c r="F352" s="108">
        <v>19.083333333333332</v>
      </c>
      <c r="G352" s="108">
        <v>1.0833333333333333</v>
      </c>
      <c r="H352" s="108">
        <v>18826.833333333332</v>
      </c>
      <c r="I352" s="108">
        <v>1529.6666666666667</v>
      </c>
      <c r="J352" s="108">
        <v>14.75</v>
      </c>
      <c r="K352" s="108">
        <v>742.66666666666663</v>
      </c>
      <c r="L352" s="108">
        <v>0</v>
      </c>
      <c r="M352" s="108">
        <v>1084.5833333333333</v>
      </c>
      <c r="N352" s="108">
        <v>257.25</v>
      </c>
      <c r="O352" s="108">
        <v>1039.1666666666667</v>
      </c>
      <c r="P352" s="108">
        <v>1906.25</v>
      </c>
      <c r="Q352" s="108">
        <v>19033.666666666668</v>
      </c>
      <c r="R352" s="108">
        <v>31031.666666666668</v>
      </c>
      <c r="S352" s="168">
        <v>37256.25</v>
      </c>
      <c r="T352" s="108">
        <v>68361.416666666672</v>
      </c>
      <c r="U352" s="162">
        <v>65106.69166666668</v>
      </c>
      <c r="V352" s="162">
        <v>62791.959222795318</v>
      </c>
      <c r="W352" s="108">
        <v>125975.25000000003</v>
      </c>
      <c r="X352" s="141">
        <v>4982.4148618829686</v>
      </c>
      <c r="Y352" s="142">
        <v>5104.0299512248093</v>
      </c>
      <c r="Z352" s="142">
        <v>3197.3763888888893</v>
      </c>
      <c r="AA352" s="142">
        <v>1524.7968253968256</v>
      </c>
      <c r="AB352" s="142">
        <v>1778.4195432999495</v>
      </c>
      <c r="AC352" s="142">
        <v>1601.9976592915095</v>
      </c>
      <c r="AD352" s="148">
        <v>284689.6225</v>
      </c>
      <c r="AF352" s="161">
        <v>244</v>
      </c>
      <c r="AG352" s="108"/>
      <c r="AH352" s="108"/>
      <c r="AI352" s="108"/>
      <c r="AJ352" s="108"/>
      <c r="AK352" s="108"/>
      <c r="AL352" s="108"/>
      <c r="AM352" s="108"/>
      <c r="AN352" s="108"/>
      <c r="AO352" s="108"/>
      <c r="AP352" s="108"/>
      <c r="AQ352" s="108"/>
      <c r="AR352" s="108"/>
      <c r="AS352" s="108"/>
      <c r="AT352" s="108"/>
      <c r="AU352" s="108"/>
      <c r="AV352" s="161">
        <v>244</v>
      </c>
      <c r="AW352" s="108"/>
      <c r="AX352" s="108"/>
      <c r="AY352" s="108"/>
      <c r="AZ352" s="108"/>
      <c r="BA352" s="108"/>
      <c r="BB352" s="108"/>
      <c r="BC352" s="108"/>
      <c r="BD352" s="108"/>
      <c r="BE352" s="108"/>
      <c r="BF352" s="108"/>
      <c r="BG352" s="108"/>
      <c r="BH352" s="108"/>
      <c r="BI352" s="108"/>
      <c r="BJ352" s="108"/>
      <c r="BK352" s="108"/>
      <c r="BL352" s="108"/>
      <c r="BM352" s="108">
        <v>0</v>
      </c>
      <c r="BO352" s="201">
        <v>0</v>
      </c>
      <c r="BQ352" s="207">
        <v>20</v>
      </c>
      <c r="BR352" s="207">
        <v>4</v>
      </c>
      <c r="BS352" s="207">
        <v>7</v>
      </c>
      <c r="BT352" s="208">
        <v>22.450000000000003</v>
      </c>
      <c r="CB352" s="206">
        <v>244</v>
      </c>
    </row>
    <row r="353" spans="1:80" x14ac:dyDescent="0.25">
      <c r="A353" s="161" t="s">
        <v>121</v>
      </c>
      <c r="B353" s="108">
        <v>7</v>
      </c>
      <c r="C353" s="108">
        <v>10.666666666666666</v>
      </c>
      <c r="D353" s="108">
        <v>0.58333333333333337</v>
      </c>
      <c r="E353" s="108">
        <v>0.91666666666666663</v>
      </c>
      <c r="F353" s="108">
        <v>0</v>
      </c>
      <c r="G353" s="108">
        <v>0</v>
      </c>
      <c r="H353" s="108">
        <v>9.75</v>
      </c>
      <c r="I353" s="108">
        <v>0.5</v>
      </c>
      <c r="J353" s="108">
        <v>0</v>
      </c>
      <c r="K353" s="108">
        <v>0</v>
      </c>
      <c r="L353" s="108">
        <v>0</v>
      </c>
      <c r="M353" s="108">
        <v>0.33333333333333331</v>
      </c>
      <c r="N353" s="108">
        <v>8.3333333333333329E-2</v>
      </c>
      <c r="O353" s="108">
        <v>0.41666666666666669</v>
      </c>
      <c r="P353" s="108">
        <v>0.91666666666666663</v>
      </c>
      <c r="Q353" s="108">
        <v>7.333333333333333</v>
      </c>
      <c r="R353" s="108">
        <v>10.666666666666666</v>
      </c>
      <c r="S353" s="168">
        <v>15.333333333333334</v>
      </c>
      <c r="T353" s="108">
        <v>23.583333333333332</v>
      </c>
      <c r="U353" s="162">
        <v>22.574999999999999</v>
      </c>
      <c r="V353" s="162">
        <v>21.747714950927715</v>
      </c>
      <c r="W353" s="108">
        <v>49.166666666666664</v>
      </c>
      <c r="X353" s="141">
        <v>33.583333333333336</v>
      </c>
      <c r="Y353" s="142">
        <v>1.9831403808439301</v>
      </c>
      <c r="Z353" s="142">
        <v>0</v>
      </c>
      <c r="AA353" s="142">
        <v>0</v>
      </c>
      <c r="AB353" s="142">
        <v>11.291666666666666</v>
      </c>
      <c r="AC353" s="142">
        <v>11.145833333333336</v>
      </c>
      <c r="AD353" s="148">
        <v>98.673599999999993</v>
      </c>
      <c r="AF353" s="161" t="s">
        <v>121</v>
      </c>
      <c r="AG353" s="108"/>
      <c r="AH353" s="108"/>
      <c r="AI353" s="108"/>
      <c r="AJ353" s="108"/>
      <c r="AK353" s="108"/>
      <c r="AL353" s="108"/>
      <c r="AM353" s="108"/>
      <c r="AN353" s="108"/>
      <c r="AO353" s="108"/>
      <c r="AP353" s="108"/>
      <c r="AQ353" s="108"/>
      <c r="AR353" s="108"/>
      <c r="AS353" s="108"/>
      <c r="AT353" s="108"/>
      <c r="AU353" s="108"/>
      <c r="AV353" s="161" t="s">
        <v>121</v>
      </c>
      <c r="AW353" s="108"/>
      <c r="AX353" s="108"/>
      <c r="AY353" s="108"/>
      <c r="AZ353" s="108"/>
      <c r="BA353" s="108"/>
      <c r="BB353" s="108"/>
      <c r="BC353" s="108"/>
      <c r="BD353" s="108"/>
      <c r="BE353" s="108"/>
      <c r="BF353" s="108"/>
      <c r="BG353" s="108"/>
      <c r="BH353" s="108"/>
      <c r="BI353" s="108"/>
      <c r="BJ353" s="108"/>
      <c r="BK353" s="108"/>
      <c r="BL353" s="108"/>
      <c r="BM353" s="108">
        <v>0</v>
      </c>
      <c r="BO353" s="201">
        <v>0</v>
      </c>
      <c r="BQ353" s="207">
        <v>31</v>
      </c>
      <c r="BR353" s="207">
        <v>31</v>
      </c>
      <c r="BS353" s="207">
        <v>31</v>
      </c>
      <c r="BT353" s="208">
        <v>22.450000000000003</v>
      </c>
      <c r="CB353" s="206" t="s">
        <v>121</v>
      </c>
    </row>
    <row r="354" spans="1:80" x14ac:dyDescent="0.25">
      <c r="A354" s="161">
        <v>249</v>
      </c>
      <c r="B354" s="108">
        <v>33567.25</v>
      </c>
      <c r="C354" s="108">
        <v>60789.5</v>
      </c>
      <c r="D354" s="108">
        <v>2477.9166666666665</v>
      </c>
      <c r="E354" s="108">
        <v>6997.25</v>
      </c>
      <c r="F354" s="108">
        <v>45.583333333333336</v>
      </c>
      <c r="G354" s="108">
        <v>8.3333333333333329E-2</v>
      </c>
      <c r="H354" s="108">
        <v>34176.166666666664</v>
      </c>
      <c r="I354" s="108">
        <v>1611.5</v>
      </c>
      <c r="J354" s="108">
        <v>14</v>
      </c>
      <c r="K354" s="108">
        <v>1145.3333333333333</v>
      </c>
      <c r="L354" s="108">
        <v>8.3333333333333329E-2</v>
      </c>
      <c r="M354" s="108">
        <v>1096.1666666666667</v>
      </c>
      <c r="N354" s="108">
        <v>270.25</v>
      </c>
      <c r="O354" s="108">
        <v>2539.6666666666665</v>
      </c>
      <c r="P354" s="108">
        <v>4190.083333333333</v>
      </c>
      <c r="Q354" s="108">
        <v>34697.583333333336</v>
      </c>
      <c r="R354" s="108">
        <v>62629</v>
      </c>
      <c r="S354" s="168">
        <v>73282.416666666672</v>
      </c>
      <c r="T354" s="108">
        <v>137177.25</v>
      </c>
      <c r="U354" s="162">
        <v>130883.85833333332</v>
      </c>
      <c r="V354" s="162">
        <v>126093.56557539938</v>
      </c>
      <c r="W354" s="108">
        <v>246247.41666666669</v>
      </c>
      <c r="X354" s="141">
        <v>9949.0491204542977</v>
      </c>
      <c r="Y354" s="142">
        <v>9970.9199445194045</v>
      </c>
      <c r="Z354" s="142">
        <v>5693.0194444444451</v>
      </c>
      <c r="AA354" s="142">
        <v>2581.3164682539687</v>
      </c>
      <c r="AB354" s="142">
        <v>3494.6774300705652</v>
      </c>
      <c r="AC354" s="142">
        <v>3227.1858451918661</v>
      </c>
      <c r="AD354" s="148">
        <v>571822.55810000002</v>
      </c>
      <c r="AF354" s="161">
        <v>249</v>
      </c>
      <c r="AG354" s="108"/>
      <c r="AH354" s="108"/>
      <c r="AI354" s="108"/>
      <c r="AJ354" s="108"/>
      <c r="AK354" s="108"/>
      <c r="AL354" s="108"/>
      <c r="AM354" s="108"/>
      <c r="AN354" s="108"/>
      <c r="AO354" s="108"/>
      <c r="AP354" s="108"/>
      <c r="AQ354" s="108"/>
      <c r="AR354" s="108"/>
      <c r="AS354" s="108"/>
      <c r="AT354" s="108"/>
      <c r="AU354" s="108"/>
      <c r="AV354" s="161">
        <v>249</v>
      </c>
      <c r="AW354" s="108"/>
      <c r="AX354" s="108"/>
      <c r="AY354" s="108"/>
      <c r="AZ354" s="108"/>
      <c r="BA354" s="108"/>
      <c r="BB354" s="108"/>
      <c r="BC354" s="108"/>
      <c r="BD354" s="108"/>
      <c r="BE354" s="108"/>
      <c r="BF354" s="108"/>
      <c r="BG354" s="108"/>
      <c r="BH354" s="108"/>
      <c r="BI354" s="108"/>
      <c r="BJ354" s="108"/>
      <c r="BK354" s="108"/>
      <c r="BL354" s="108"/>
      <c r="BM354" s="108">
        <v>0</v>
      </c>
      <c r="BO354" s="201">
        <v>0</v>
      </c>
      <c r="BQ354" s="207">
        <v>20</v>
      </c>
      <c r="BR354" s="207">
        <v>4</v>
      </c>
      <c r="BS354" s="207">
        <v>7</v>
      </c>
      <c r="BT354" s="208">
        <v>22.450000000000003</v>
      </c>
      <c r="CB354" s="206">
        <v>249</v>
      </c>
    </row>
    <row r="355" spans="1:80" x14ac:dyDescent="0.25">
      <c r="A355" s="161">
        <v>250</v>
      </c>
      <c r="B355" s="108">
        <v>6968.25</v>
      </c>
      <c r="C355" s="108">
        <v>14981.666666666666</v>
      </c>
      <c r="D355" s="108">
        <v>452.33333333333331</v>
      </c>
      <c r="E355" s="108">
        <v>1311.1666666666667</v>
      </c>
      <c r="F355" s="108">
        <v>54</v>
      </c>
      <c r="G355" s="108">
        <v>9.25</v>
      </c>
      <c r="H355" s="108">
        <v>3208.6666666666665</v>
      </c>
      <c r="I355" s="108">
        <v>481.08333333333331</v>
      </c>
      <c r="J355" s="108">
        <v>1.4166666666666667</v>
      </c>
      <c r="K355" s="108">
        <v>290.66666666666669</v>
      </c>
      <c r="L355" s="108">
        <v>0</v>
      </c>
      <c r="M355" s="108">
        <v>294.58333333333331</v>
      </c>
      <c r="N355" s="108">
        <v>39.583333333333336</v>
      </c>
      <c r="O355" s="108">
        <v>220.83333333333334</v>
      </c>
      <c r="P355" s="108">
        <v>402</v>
      </c>
      <c r="Q355" s="108">
        <v>7165.416666666667</v>
      </c>
      <c r="R355" s="108">
        <v>15150.75</v>
      </c>
      <c r="S355" s="168">
        <v>14806.833333333334</v>
      </c>
      <c r="T355" s="108">
        <v>32525.833333333328</v>
      </c>
      <c r="U355" s="162">
        <v>31538.133333333335</v>
      </c>
      <c r="V355" s="162">
        <v>30371.285329608141</v>
      </c>
      <c r="W355" s="108">
        <v>51031.666666666664</v>
      </c>
      <c r="X355" s="141">
        <v>1953.1958923989816</v>
      </c>
      <c r="Y355" s="142">
        <v>2067.3796747396068</v>
      </c>
      <c r="Z355" s="142">
        <v>1550.6055555555556</v>
      </c>
      <c r="AA355" s="142">
        <v>683.12777777777774</v>
      </c>
      <c r="AB355" s="142">
        <v>706.59993395874392</v>
      </c>
      <c r="AC355" s="142">
        <v>623.2979792201188</v>
      </c>
      <c r="AD355" s="148">
        <v>137724.73780000003</v>
      </c>
      <c r="AF355" s="161">
        <v>250</v>
      </c>
      <c r="AG355" s="108"/>
      <c r="AH355" s="108"/>
      <c r="AI355" s="108"/>
      <c r="AJ355" s="108"/>
      <c r="AK355" s="108"/>
      <c r="AL355" s="108"/>
      <c r="AM355" s="108"/>
      <c r="AN355" s="108"/>
      <c r="AO355" s="108"/>
      <c r="AP355" s="108"/>
      <c r="AQ355" s="108"/>
      <c r="AR355" s="108"/>
      <c r="AS355" s="108"/>
      <c r="AT355" s="108"/>
      <c r="AU355" s="108"/>
      <c r="AV355" s="161">
        <v>250</v>
      </c>
      <c r="AW355" s="108"/>
      <c r="AX355" s="108"/>
      <c r="AY355" s="108"/>
      <c r="AZ355" s="108"/>
      <c r="BA355" s="108"/>
      <c r="BB355" s="108"/>
      <c r="BC355" s="108"/>
      <c r="BD355" s="108"/>
      <c r="BE355" s="108"/>
      <c r="BF355" s="108"/>
      <c r="BG355" s="108"/>
      <c r="BH355" s="108"/>
      <c r="BI355" s="108"/>
      <c r="BJ355" s="108"/>
      <c r="BK355" s="108"/>
      <c r="BL355" s="108"/>
      <c r="BM355" s="108">
        <v>0</v>
      </c>
      <c r="BO355" s="201">
        <v>0</v>
      </c>
      <c r="BQ355" s="207">
        <v>20</v>
      </c>
      <c r="BR355" s="207">
        <v>4</v>
      </c>
      <c r="BS355" s="207">
        <v>7</v>
      </c>
      <c r="BT355" s="208">
        <v>22.450000000000003</v>
      </c>
      <c r="CB355" s="206">
        <v>250</v>
      </c>
    </row>
    <row r="356" spans="1:80" x14ac:dyDescent="0.25">
      <c r="A356" s="161" t="s">
        <v>122</v>
      </c>
      <c r="B356" s="108">
        <v>1.0833333333333333</v>
      </c>
      <c r="C356" s="108">
        <v>2.75</v>
      </c>
      <c r="D356" s="108">
        <v>8.3333333333333329E-2</v>
      </c>
      <c r="E356" s="108">
        <v>8.3333333333333329E-2</v>
      </c>
      <c r="F356" s="108">
        <v>8.3333333333333329E-2</v>
      </c>
      <c r="G356" s="108">
        <v>0</v>
      </c>
      <c r="H356" s="108">
        <v>8.3333333333333329E-2</v>
      </c>
      <c r="I356" s="108">
        <v>0</v>
      </c>
      <c r="J356" s="108">
        <v>0</v>
      </c>
      <c r="K356" s="108">
        <v>0</v>
      </c>
      <c r="L356" s="108">
        <v>0</v>
      </c>
      <c r="M356" s="108">
        <v>0</v>
      </c>
      <c r="N356" s="108">
        <v>8.3333333333333329E-2</v>
      </c>
      <c r="O356" s="108">
        <v>0</v>
      </c>
      <c r="P356" s="108">
        <v>8.3333333333333329E-2</v>
      </c>
      <c r="Q356" s="108">
        <v>1.0833333333333333</v>
      </c>
      <c r="R356" s="108">
        <v>1.9166666666666667</v>
      </c>
      <c r="S356" s="168">
        <v>2.25</v>
      </c>
      <c r="T356" s="108">
        <v>5.0000000000000009</v>
      </c>
      <c r="U356" s="162">
        <v>4.9083333333333332</v>
      </c>
      <c r="V356" s="162">
        <v>4.6892978723404246</v>
      </c>
      <c r="W356" s="108">
        <v>7.3333333333333321</v>
      </c>
      <c r="X356" s="141">
        <v>7.333333333333333</v>
      </c>
      <c r="Y356" s="142">
        <v>0.31073446327683618</v>
      </c>
      <c r="Z356" s="142">
        <v>0</v>
      </c>
      <c r="AA356" s="142">
        <v>0</v>
      </c>
      <c r="AB356" s="142">
        <v>2.25</v>
      </c>
      <c r="AC356" s="142">
        <v>2.5416666666666665</v>
      </c>
      <c r="AD356" s="148">
        <v>21.318300000000001</v>
      </c>
      <c r="AF356" s="161" t="s">
        <v>122</v>
      </c>
      <c r="AG356" s="108"/>
      <c r="AH356" s="108"/>
      <c r="AI356" s="108"/>
      <c r="AJ356" s="108"/>
      <c r="AK356" s="108"/>
      <c r="AL356" s="108"/>
      <c r="AM356" s="108"/>
      <c r="AN356" s="108"/>
      <c r="AO356" s="108"/>
      <c r="AP356" s="108"/>
      <c r="AQ356" s="108"/>
      <c r="AR356" s="108"/>
      <c r="AS356" s="108"/>
      <c r="AT356" s="108"/>
      <c r="AU356" s="108"/>
      <c r="AV356" s="161" t="s">
        <v>122</v>
      </c>
      <c r="AW356" s="108"/>
      <c r="AX356" s="108"/>
      <c r="AY356" s="108"/>
      <c r="AZ356" s="108"/>
      <c r="BA356" s="108"/>
      <c r="BB356" s="108"/>
      <c r="BC356" s="108"/>
      <c r="BD356" s="108"/>
      <c r="BE356" s="108"/>
      <c r="BF356" s="108"/>
      <c r="BG356" s="108"/>
      <c r="BH356" s="108"/>
      <c r="BI356" s="108"/>
      <c r="BJ356" s="108"/>
      <c r="BK356" s="108"/>
      <c r="BL356" s="108"/>
      <c r="BM356" s="108">
        <v>0</v>
      </c>
      <c r="BO356" s="201">
        <v>0</v>
      </c>
      <c r="BQ356" s="207">
        <v>31</v>
      </c>
      <c r="BR356" s="207">
        <v>31</v>
      </c>
      <c r="BS356" s="207">
        <v>31</v>
      </c>
      <c r="BT356" s="208">
        <v>22.450000000000003</v>
      </c>
      <c r="CB356" s="206" t="s">
        <v>122</v>
      </c>
    </row>
    <row r="357" spans="1:80" x14ac:dyDescent="0.25">
      <c r="A357" s="161">
        <v>341</v>
      </c>
      <c r="B357" s="108">
        <v>9915.0833333333339</v>
      </c>
      <c r="C357" s="108">
        <v>15832.75</v>
      </c>
      <c r="D357" s="108">
        <v>618.08333333333337</v>
      </c>
      <c r="E357" s="108">
        <v>1019.8333333333334</v>
      </c>
      <c r="F357" s="108">
        <v>5.75</v>
      </c>
      <c r="G357" s="108">
        <v>8.3333333333333329E-2</v>
      </c>
      <c r="H357" s="108">
        <v>8462.3333333333339</v>
      </c>
      <c r="I357" s="108">
        <v>700.08333333333337</v>
      </c>
      <c r="J357" s="108">
        <v>11.416666666666666</v>
      </c>
      <c r="K357" s="108">
        <v>372.66666666666669</v>
      </c>
      <c r="L357" s="108">
        <v>0</v>
      </c>
      <c r="M357" s="108">
        <v>450.75</v>
      </c>
      <c r="N357" s="108">
        <v>89</v>
      </c>
      <c r="O357" s="108">
        <v>2773.9166666666665</v>
      </c>
      <c r="P357" s="108">
        <v>2802.3333333333335</v>
      </c>
      <c r="Q357" s="108">
        <v>13981.083333333334</v>
      </c>
      <c r="R357" s="108">
        <v>20627.666666666668</v>
      </c>
      <c r="S357" s="168">
        <v>27288.166666666668</v>
      </c>
      <c r="T357" s="108">
        <v>41212.166666666672</v>
      </c>
      <c r="U357" s="162">
        <v>39199.1</v>
      </c>
      <c r="V357" s="162">
        <v>37964.692761372593</v>
      </c>
      <c r="W357" s="108">
        <v>77662.833333333328</v>
      </c>
      <c r="X357" s="141">
        <v>3371.369428305612</v>
      </c>
      <c r="Y357" s="142">
        <v>3142.6634392149099</v>
      </c>
      <c r="Z357" s="142">
        <v>1089.8902777777778</v>
      </c>
      <c r="AA357" s="142">
        <v>449.17023809523806</v>
      </c>
      <c r="AB357" s="142">
        <v>1301.1896581044177</v>
      </c>
      <c r="AC357" s="142">
        <v>1035.0898851005973</v>
      </c>
      <c r="AD357" s="148">
        <v>172053.02320000003</v>
      </c>
      <c r="AF357" s="161">
        <v>341</v>
      </c>
      <c r="AG357" s="108"/>
      <c r="AH357" s="108"/>
      <c r="AI357" s="108"/>
      <c r="AJ357" s="108"/>
      <c r="AK357" s="108"/>
      <c r="AL357" s="108"/>
      <c r="AM357" s="108"/>
      <c r="AN357" s="108"/>
      <c r="AO357" s="108"/>
      <c r="AP357" s="108"/>
      <c r="AQ357" s="108"/>
      <c r="AR357" s="108"/>
      <c r="AS357" s="108"/>
      <c r="AT357" s="108"/>
      <c r="AU357" s="108"/>
      <c r="AV357" s="161">
        <v>341</v>
      </c>
      <c r="AW357" s="108"/>
      <c r="AX357" s="108"/>
      <c r="AY357" s="108"/>
      <c r="AZ357" s="108"/>
      <c r="BA357" s="108"/>
      <c r="BB357" s="108"/>
      <c r="BC357" s="108"/>
      <c r="BD357" s="108"/>
      <c r="BE357" s="108"/>
      <c r="BF357" s="108"/>
      <c r="BG357" s="108"/>
      <c r="BH357" s="108"/>
      <c r="BI357" s="108"/>
      <c r="BJ357" s="108"/>
      <c r="BK357" s="108"/>
      <c r="BL357" s="108"/>
      <c r="BM357" s="108">
        <v>0</v>
      </c>
      <c r="BO357" s="201">
        <v>0</v>
      </c>
      <c r="BQ357" s="207">
        <v>20</v>
      </c>
      <c r="BR357" s="207">
        <v>4</v>
      </c>
      <c r="BS357" s="207">
        <v>7</v>
      </c>
      <c r="BT357" s="208">
        <v>22.450000000000003</v>
      </c>
      <c r="CB357" s="206">
        <v>341</v>
      </c>
    </row>
    <row r="358" spans="1:80" x14ac:dyDescent="0.25">
      <c r="A358" s="161">
        <v>364</v>
      </c>
      <c r="B358" s="108">
        <v>9802.25</v>
      </c>
      <c r="C358" s="108">
        <v>19296.25</v>
      </c>
      <c r="D358" s="108">
        <v>597.16666666666663</v>
      </c>
      <c r="E358" s="108">
        <v>1784.8333333333333</v>
      </c>
      <c r="F358" s="108">
        <v>15.083333333333334</v>
      </c>
      <c r="G358" s="108">
        <v>0</v>
      </c>
      <c r="H358" s="108">
        <v>10965.916666666666</v>
      </c>
      <c r="I358" s="108">
        <v>722.25</v>
      </c>
      <c r="J358" s="108">
        <v>10.166666666666666</v>
      </c>
      <c r="K358" s="108">
        <v>465.58333333333331</v>
      </c>
      <c r="L358" s="108">
        <v>0</v>
      </c>
      <c r="M358" s="108">
        <v>283.75</v>
      </c>
      <c r="N358" s="108">
        <v>33.333333333333336</v>
      </c>
      <c r="O358" s="108">
        <v>378.91666666666669</v>
      </c>
      <c r="P358" s="108">
        <v>565.25</v>
      </c>
      <c r="Q358" s="108">
        <v>11160</v>
      </c>
      <c r="R358" s="108">
        <v>22985.083333333332</v>
      </c>
      <c r="S358" s="168">
        <v>21938.333333333332</v>
      </c>
      <c r="T358" s="108">
        <v>45439.333333333328</v>
      </c>
      <c r="U358" s="162">
        <v>44085.808333333342</v>
      </c>
      <c r="V358" s="162">
        <v>42603.846475607133</v>
      </c>
      <c r="W358" s="108">
        <v>79065.833333333328</v>
      </c>
      <c r="X358" s="141">
        <v>3305.2203866880645</v>
      </c>
      <c r="Y358" s="142">
        <v>3201.6034766732996</v>
      </c>
      <c r="Z358" s="142">
        <v>1489.55</v>
      </c>
      <c r="AA358" s="142">
        <v>660.83749999999998</v>
      </c>
      <c r="AB358" s="142">
        <v>1046.4160578488381</v>
      </c>
      <c r="AC358" s="142">
        <v>1129.4021644196132</v>
      </c>
      <c r="AD358" s="148">
        <v>193061.74899999998</v>
      </c>
      <c r="AF358" s="161">
        <v>364</v>
      </c>
      <c r="AG358" s="108"/>
      <c r="AH358" s="108"/>
      <c r="AI358" s="108"/>
      <c r="AJ358" s="108"/>
      <c r="AK358" s="108"/>
      <c r="AL358" s="108"/>
      <c r="AM358" s="108"/>
      <c r="AN358" s="108"/>
      <c r="AO358" s="108"/>
      <c r="AP358" s="108"/>
      <c r="AQ358" s="108"/>
      <c r="AR358" s="108"/>
      <c r="AS358" s="108"/>
      <c r="AT358" s="108"/>
      <c r="AU358" s="108"/>
      <c r="AV358" s="161">
        <v>364</v>
      </c>
      <c r="AW358" s="108"/>
      <c r="AX358" s="108"/>
      <c r="AY358" s="108"/>
      <c r="AZ358" s="108"/>
      <c r="BA358" s="108"/>
      <c r="BB358" s="108"/>
      <c r="BC358" s="108"/>
      <c r="BD358" s="108"/>
      <c r="BE358" s="108"/>
      <c r="BF358" s="108"/>
      <c r="BG358" s="108"/>
      <c r="BH358" s="108"/>
      <c r="BI358" s="108"/>
      <c r="BJ358" s="108"/>
      <c r="BK358" s="108"/>
      <c r="BL358" s="108"/>
      <c r="BM358" s="108">
        <v>0</v>
      </c>
      <c r="BO358" s="201">
        <v>0</v>
      </c>
      <c r="BQ358" s="207">
        <v>20</v>
      </c>
      <c r="BR358" s="207">
        <v>4</v>
      </c>
      <c r="BS358" s="207">
        <v>7</v>
      </c>
      <c r="BT358" s="208">
        <v>22.450000000000003</v>
      </c>
      <c r="CB358" s="206">
        <v>364</v>
      </c>
    </row>
    <row r="359" spans="1:80" x14ac:dyDescent="0.25">
      <c r="A359" s="161">
        <v>367</v>
      </c>
      <c r="B359" s="108">
        <v>15322.5</v>
      </c>
      <c r="C359" s="108">
        <v>29266.25</v>
      </c>
      <c r="D359" s="108">
        <v>775.66666666666663</v>
      </c>
      <c r="E359" s="108">
        <v>2199.3333333333335</v>
      </c>
      <c r="F359" s="108">
        <v>7.75</v>
      </c>
      <c r="G359" s="108">
        <v>0.33333333333333331</v>
      </c>
      <c r="H359" s="108">
        <v>14302.583333333334</v>
      </c>
      <c r="I359" s="108">
        <v>1516.1666666666667</v>
      </c>
      <c r="J359" s="108">
        <v>9.0833333333333339</v>
      </c>
      <c r="K359" s="108">
        <v>727.33333333333337</v>
      </c>
      <c r="L359" s="108">
        <v>0</v>
      </c>
      <c r="M359" s="108">
        <v>851</v>
      </c>
      <c r="N359" s="108">
        <v>51.833333333333336</v>
      </c>
      <c r="O359" s="108">
        <v>481.5</v>
      </c>
      <c r="P359" s="108">
        <v>627.25</v>
      </c>
      <c r="Q359" s="108">
        <v>14695</v>
      </c>
      <c r="R359" s="108">
        <v>30254.416666666668</v>
      </c>
      <c r="S359" s="168">
        <v>31274.666666666668</v>
      </c>
      <c r="T359" s="108">
        <v>63994.25</v>
      </c>
      <c r="U359" s="162">
        <v>62361.024999999994</v>
      </c>
      <c r="V359" s="162">
        <v>60124.549791174148</v>
      </c>
      <c r="W359" s="108">
        <v>111088.00000000001</v>
      </c>
      <c r="X359" s="141">
        <v>4616.6434093303078</v>
      </c>
      <c r="Y359" s="142">
        <v>4500.6532966574878</v>
      </c>
      <c r="Z359" s="142">
        <v>2237.6472222222224</v>
      </c>
      <c r="AA359" s="142">
        <v>922.06785714285718</v>
      </c>
      <c r="AB359" s="142">
        <v>1491.5261284386859</v>
      </c>
      <c r="AC359" s="142">
        <v>1562.5586404458109</v>
      </c>
      <c r="AD359" s="148">
        <v>272575.08840000001</v>
      </c>
      <c r="AF359" s="161">
        <v>367</v>
      </c>
      <c r="AG359" s="108"/>
      <c r="AH359" s="108"/>
      <c r="AI359" s="108"/>
      <c r="AJ359" s="108"/>
      <c r="AK359" s="108"/>
      <c r="AL359" s="108"/>
      <c r="AM359" s="108"/>
      <c r="AN359" s="108"/>
      <c r="AO359" s="108"/>
      <c r="AP359" s="108"/>
      <c r="AQ359" s="108"/>
      <c r="AR359" s="108"/>
      <c r="AS359" s="108"/>
      <c r="AT359" s="108"/>
      <c r="AU359" s="108"/>
      <c r="AV359" s="161">
        <v>367</v>
      </c>
      <c r="AW359" s="108"/>
      <c r="AX359" s="108"/>
      <c r="AY359" s="108"/>
      <c r="AZ359" s="108"/>
      <c r="BA359" s="108"/>
      <c r="BB359" s="108"/>
      <c r="BC359" s="108"/>
      <c r="BD359" s="108"/>
      <c r="BE359" s="108"/>
      <c r="BF359" s="108"/>
      <c r="BG359" s="108"/>
      <c r="BH359" s="108"/>
      <c r="BI359" s="108"/>
      <c r="BJ359" s="108"/>
      <c r="BK359" s="108"/>
      <c r="BL359" s="108"/>
      <c r="BM359" s="108">
        <v>0</v>
      </c>
      <c r="BO359" s="201">
        <v>0</v>
      </c>
      <c r="BQ359" s="207">
        <v>20</v>
      </c>
      <c r="BR359" s="207">
        <v>4</v>
      </c>
      <c r="BS359" s="207">
        <v>7</v>
      </c>
      <c r="BT359" s="208">
        <v>22.450000000000003</v>
      </c>
      <c r="CB359" s="206">
        <v>367</v>
      </c>
    </row>
    <row r="360" spans="1:80" x14ac:dyDescent="0.25">
      <c r="A360" s="161">
        <v>368</v>
      </c>
      <c r="B360" s="108">
        <v>4889.416666666667</v>
      </c>
      <c r="C360" s="108">
        <v>13177.416666666666</v>
      </c>
      <c r="D360" s="108">
        <v>266.66666666666669</v>
      </c>
      <c r="E360" s="108">
        <v>1717.9166666666667</v>
      </c>
      <c r="F360" s="108">
        <v>2.8333333333333335</v>
      </c>
      <c r="G360" s="108">
        <v>0</v>
      </c>
      <c r="H360" s="108">
        <v>4927.416666666667</v>
      </c>
      <c r="I360" s="108">
        <v>510.41666666666669</v>
      </c>
      <c r="J360" s="108">
        <v>4.416666666666667</v>
      </c>
      <c r="K360" s="108">
        <v>427.41666666666669</v>
      </c>
      <c r="L360" s="108">
        <v>0</v>
      </c>
      <c r="M360" s="108">
        <v>434.41666666666669</v>
      </c>
      <c r="N360" s="108">
        <v>47.666666666666664</v>
      </c>
      <c r="O360" s="108">
        <v>156.41666666666666</v>
      </c>
      <c r="P360" s="108">
        <v>325.33333333333331</v>
      </c>
      <c r="Q360" s="108">
        <v>4926.333333333333</v>
      </c>
      <c r="R360" s="108">
        <v>13991.166666666666</v>
      </c>
      <c r="S360" s="168">
        <v>10238.833333333334</v>
      </c>
      <c r="T360" s="108">
        <v>30128.583333333328</v>
      </c>
      <c r="U360" s="162">
        <v>28935.166666666668</v>
      </c>
      <c r="V360" s="162">
        <v>27865.666141987243</v>
      </c>
      <c r="W360" s="108">
        <v>45805.250000000007</v>
      </c>
      <c r="X360" s="141">
        <v>1920.7838004513922</v>
      </c>
      <c r="Y360" s="142">
        <v>1855.6317520978253</v>
      </c>
      <c r="Z360" s="142">
        <v>941.53472222222229</v>
      </c>
      <c r="AA360" s="142">
        <v>295.94146825396825</v>
      </c>
      <c r="AB360" s="142">
        <v>488.78241024167795</v>
      </c>
      <c r="AC360" s="142">
        <v>716.00069510485707</v>
      </c>
      <c r="AD360" s="148">
        <v>126356.3864</v>
      </c>
      <c r="AF360" s="161">
        <v>368</v>
      </c>
      <c r="AG360" s="108"/>
      <c r="AH360" s="108"/>
      <c r="AI360" s="108"/>
      <c r="AJ360" s="108"/>
      <c r="AK360" s="108"/>
      <c r="AL360" s="108"/>
      <c r="AM360" s="108"/>
      <c r="AN360" s="108"/>
      <c r="AO360" s="108"/>
      <c r="AP360" s="108"/>
      <c r="AQ360" s="108"/>
      <c r="AR360" s="108"/>
      <c r="AS360" s="108"/>
      <c r="AT360" s="108"/>
      <c r="AU360" s="108"/>
      <c r="AV360" s="161">
        <v>368</v>
      </c>
      <c r="AW360" s="108"/>
      <c r="AX360" s="108"/>
      <c r="AY360" s="108"/>
      <c r="AZ360" s="108"/>
      <c r="BA360" s="108"/>
      <c r="BB360" s="108"/>
      <c r="BC360" s="108"/>
      <c r="BD360" s="108"/>
      <c r="BE360" s="108"/>
      <c r="BF360" s="108"/>
      <c r="BG360" s="108"/>
      <c r="BH360" s="108"/>
      <c r="BI360" s="108"/>
      <c r="BJ360" s="108"/>
      <c r="BK360" s="108"/>
      <c r="BL360" s="108"/>
      <c r="BM360" s="108">
        <v>0</v>
      </c>
      <c r="BO360" s="201">
        <v>0</v>
      </c>
      <c r="BQ360" s="207">
        <v>20</v>
      </c>
      <c r="BR360" s="207">
        <v>4</v>
      </c>
      <c r="BS360" s="207">
        <v>7</v>
      </c>
      <c r="BT360" s="208">
        <v>22.450000000000003</v>
      </c>
      <c r="CB360" s="206">
        <v>368</v>
      </c>
    </row>
    <row r="361" spans="1:80" x14ac:dyDescent="0.25">
      <c r="A361" s="161">
        <v>917</v>
      </c>
      <c r="B361" s="108">
        <v>0</v>
      </c>
      <c r="C361" s="108">
        <v>0</v>
      </c>
      <c r="D361" s="108">
        <v>0</v>
      </c>
      <c r="E361" s="108">
        <v>0</v>
      </c>
      <c r="F361" s="108">
        <v>0</v>
      </c>
      <c r="G361" s="108">
        <v>0</v>
      </c>
      <c r="H361" s="108">
        <v>0</v>
      </c>
      <c r="I361" s="108">
        <v>0</v>
      </c>
      <c r="J361" s="108">
        <v>0</v>
      </c>
      <c r="K361" s="108">
        <v>0</v>
      </c>
      <c r="L361" s="108">
        <v>0</v>
      </c>
      <c r="M361" s="108">
        <v>0</v>
      </c>
      <c r="N361" s="108">
        <v>0</v>
      </c>
      <c r="O361" s="108">
        <v>0</v>
      </c>
      <c r="P361" s="108">
        <v>0</v>
      </c>
      <c r="Q361" s="108">
        <v>0</v>
      </c>
      <c r="R361" s="108">
        <v>0</v>
      </c>
      <c r="S361" s="168">
        <v>0</v>
      </c>
      <c r="T361" s="108">
        <v>0</v>
      </c>
      <c r="U361" s="162">
        <v>0</v>
      </c>
      <c r="V361" s="162">
        <v>0</v>
      </c>
      <c r="W361" s="108">
        <v>0</v>
      </c>
      <c r="X361" s="141">
        <v>0</v>
      </c>
      <c r="Y361" s="142">
        <v>0</v>
      </c>
      <c r="Z361" s="142">
        <v>0</v>
      </c>
      <c r="AA361" s="142">
        <v>0</v>
      </c>
      <c r="AB361" s="142">
        <v>0</v>
      </c>
      <c r="AC361" s="142">
        <v>0</v>
      </c>
      <c r="AD361" s="148">
        <v>0</v>
      </c>
      <c r="AF361" s="161">
        <v>917</v>
      </c>
      <c r="AG361" s="108"/>
      <c r="AH361" s="108"/>
      <c r="AI361" s="108"/>
      <c r="AJ361" s="108"/>
      <c r="AK361" s="108"/>
      <c r="AL361" s="108"/>
      <c r="AM361" s="108"/>
      <c r="AN361" s="108"/>
      <c r="AO361" s="108"/>
      <c r="AP361" s="108"/>
      <c r="AQ361" s="108"/>
      <c r="AR361" s="108"/>
      <c r="AS361" s="108"/>
      <c r="AT361" s="108"/>
      <c r="AU361" s="108"/>
      <c r="AV361" s="161">
        <v>917</v>
      </c>
      <c r="AW361" s="108"/>
      <c r="AX361" s="108"/>
      <c r="AY361" s="108"/>
      <c r="AZ361" s="108"/>
      <c r="BA361" s="108"/>
      <c r="BB361" s="108"/>
      <c r="BC361" s="108"/>
      <c r="BD361" s="108"/>
      <c r="BE361" s="108"/>
      <c r="BF361" s="108"/>
      <c r="BG361" s="108"/>
      <c r="BH361" s="108"/>
      <c r="BI361" s="108"/>
      <c r="BJ361" s="108"/>
      <c r="BK361" s="108"/>
      <c r="BL361" s="108"/>
      <c r="BM361" s="108">
        <v>0</v>
      </c>
      <c r="BO361" s="201">
        <v>0</v>
      </c>
      <c r="BQ361" s="207">
        <v>31</v>
      </c>
      <c r="BR361" s="207">
        <v>31</v>
      </c>
      <c r="BS361" s="207">
        <v>31</v>
      </c>
      <c r="BT361" s="208">
        <v>22.450000000000003</v>
      </c>
      <c r="CB361" s="206">
        <v>917</v>
      </c>
    </row>
    <row r="362" spans="1:80" x14ac:dyDescent="0.25">
      <c r="A362" s="119" t="s">
        <v>55</v>
      </c>
      <c r="B362" s="185">
        <v>134075.08333333331</v>
      </c>
      <c r="C362" s="185">
        <v>255130.08333333331</v>
      </c>
      <c r="D362" s="185">
        <v>9261.6666666666642</v>
      </c>
      <c r="E362" s="185">
        <v>25163.333333333328</v>
      </c>
      <c r="F362" s="185">
        <v>220.91666666666669</v>
      </c>
      <c r="G362" s="185">
        <v>14.416666666666668</v>
      </c>
      <c r="H362" s="185">
        <v>132190.75</v>
      </c>
      <c r="I362" s="185">
        <v>11648.083333333334</v>
      </c>
      <c r="J362" s="185">
        <v>105.91666666666667</v>
      </c>
      <c r="K362" s="185">
        <v>5715.9166666666661</v>
      </c>
      <c r="L362" s="185">
        <v>8.3333333333333329E-2</v>
      </c>
      <c r="M362" s="185">
        <v>7411.5</v>
      </c>
      <c r="N362" s="185">
        <v>1129.9166666666667</v>
      </c>
      <c r="O362" s="185">
        <v>9673.9999999999982</v>
      </c>
      <c r="P362" s="185">
        <v>14044.500000000002</v>
      </c>
      <c r="Q362" s="185">
        <v>149214.91666666666</v>
      </c>
      <c r="R362" s="185">
        <v>277795.25</v>
      </c>
      <c r="S362" s="185">
        <v>302225.66666666669</v>
      </c>
      <c r="T362" s="185">
        <v>586717.41666666663</v>
      </c>
      <c r="U362" s="186">
        <v>564597.16666666674</v>
      </c>
      <c r="V362" s="186">
        <v>544745.57692384836</v>
      </c>
      <c r="W362" s="185">
        <v>1032796.3333333335</v>
      </c>
      <c r="X362" s="185">
        <v>42257.062684048731</v>
      </c>
      <c r="Y362" s="185">
        <v>41824.500073947296</v>
      </c>
      <c r="Z362" s="185">
        <v>22416.759722222225</v>
      </c>
      <c r="AA362" s="185">
        <v>9894.075595238095</v>
      </c>
      <c r="AB362" s="185">
        <v>14428.252106179483</v>
      </c>
      <c r="AC362" s="185">
        <v>13914.405288934624</v>
      </c>
      <c r="AD362" s="187">
        <v>2469539.4032000001</v>
      </c>
      <c r="AF362" s="119" t="s">
        <v>55</v>
      </c>
      <c r="AG362" s="185">
        <v>0</v>
      </c>
      <c r="AH362" s="185">
        <v>0</v>
      </c>
      <c r="AI362" s="185">
        <v>0</v>
      </c>
      <c r="AJ362" s="185">
        <v>0</v>
      </c>
      <c r="AK362" s="185">
        <v>0</v>
      </c>
      <c r="AL362" s="185">
        <v>0</v>
      </c>
      <c r="AM362" s="185">
        <v>0</v>
      </c>
      <c r="AN362" s="185">
        <v>0</v>
      </c>
      <c r="AO362" s="185">
        <v>0</v>
      </c>
      <c r="AP362" s="185">
        <v>0</v>
      </c>
      <c r="AQ362" s="185">
        <v>0</v>
      </c>
      <c r="AR362" s="185">
        <v>0</v>
      </c>
      <c r="AS362" s="185">
        <v>0</v>
      </c>
      <c r="AT362" s="185">
        <v>0</v>
      </c>
      <c r="AU362" s="185">
        <v>0</v>
      </c>
      <c r="AV362" s="146" t="s">
        <v>55</v>
      </c>
      <c r="AW362" s="185">
        <v>0</v>
      </c>
      <c r="AX362" s="185">
        <v>0</v>
      </c>
      <c r="AY362" s="185">
        <v>0</v>
      </c>
      <c r="AZ362" s="185">
        <v>0</v>
      </c>
      <c r="BA362" s="185">
        <v>0</v>
      </c>
      <c r="BB362" s="185">
        <v>0</v>
      </c>
      <c r="BC362" s="185">
        <v>0</v>
      </c>
      <c r="BD362" s="185">
        <v>0</v>
      </c>
      <c r="BE362" s="185">
        <v>0</v>
      </c>
      <c r="BF362" s="185">
        <v>0</v>
      </c>
      <c r="BG362" s="185">
        <v>0</v>
      </c>
      <c r="BH362" s="185">
        <v>0</v>
      </c>
      <c r="BI362" s="185">
        <v>0</v>
      </c>
      <c r="BJ362" s="185">
        <v>0</v>
      </c>
      <c r="BK362" s="185">
        <v>0</v>
      </c>
      <c r="BL362" s="185">
        <v>0</v>
      </c>
      <c r="BM362" s="185">
        <v>0</v>
      </c>
      <c r="BO362" s="201">
        <v>0</v>
      </c>
      <c r="BQ362" s="207">
        <v>20</v>
      </c>
      <c r="BR362" s="207">
        <v>4</v>
      </c>
      <c r="BS362" s="207">
        <v>7</v>
      </c>
      <c r="BT362" s="208">
        <v>22.450000000000003</v>
      </c>
      <c r="CB362" s="206" t="s">
        <v>55</v>
      </c>
    </row>
    <row r="363" spans="1:80" x14ac:dyDescent="0.25">
      <c r="T363" s="89"/>
      <c r="X363" s="89">
        <v>0</v>
      </c>
      <c r="Y363" s="89">
        <v>0</v>
      </c>
      <c r="Z363" s="89">
        <v>0</v>
      </c>
      <c r="AA363" s="89">
        <v>0</v>
      </c>
      <c r="AB363" s="89">
        <v>0</v>
      </c>
      <c r="AC363" s="89">
        <v>0</v>
      </c>
      <c r="BQ363" s="92"/>
      <c r="BR363" s="92"/>
      <c r="BS363" s="92"/>
    </row>
    <row r="364" spans="1:80" x14ac:dyDescent="0.25">
      <c r="W364" s="101"/>
      <c r="X364" s="89"/>
      <c r="BQ364" s="92"/>
      <c r="BR364" s="92"/>
      <c r="BS364" s="92"/>
    </row>
    <row r="365" spans="1:80" s="102" customFormat="1" ht="15.75" customHeight="1" x14ac:dyDescent="0.25">
      <c r="A365" s="121"/>
      <c r="B365" s="121"/>
      <c r="C365" s="121"/>
      <c r="D365" s="121"/>
      <c r="E365" s="121"/>
      <c r="F365" s="118"/>
      <c r="G365" s="118"/>
      <c r="H365" s="118"/>
      <c r="I365" s="119" t="s">
        <v>123</v>
      </c>
      <c r="J365" s="119"/>
      <c r="K365" s="119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F365" s="296" t="s">
        <v>123</v>
      </c>
      <c r="AG365" s="296"/>
      <c r="AH365" s="296"/>
      <c r="AI365" s="296"/>
      <c r="AJ365" s="296"/>
      <c r="AK365" s="296"/>
      <c r="AL365" s="296"/>
      <c r="AM365" s="296"/>
      <c r="AN365" s="296"/>
      <c r="AO365" s="296"/>
      <c r="AP365" s="296"/>
      <c r="AQ365" s="296"/>
      <c r="AR365" s="296"/>
      <c r="AS365" s="296"/>
      <c r="AT365" s="296"/>
      <c r="AU365" s="296"/>
      <c r="AV365" s="296" t="s">
        <v>123</v>
      </c>
      <c r="AW365" s="296"/>
      <c r="AX365" s="296"/>
      <c r="AY365" s="296"/>
      <c r="AZ365" s="296"/>
      <c r="BA365" s="296"/>
      <c r="BB365" s="296"/>
      <c r="BC365" s="296"/>
      <c r="BD365" s="296"/>
      <c r="BE365" s="296"/>
      <c r="BF365" s="296"/>
      <c r="BG365" s="296"/>
      <c r="BH365" s="296"/>
      <c r="BI365" s="296"/>
      <c r="BJ365" s="296"/>
      <c r="BK365" s="296"/>
      <c r="BL365" s="296"/>
      <c r="BM365" s="296"/>
      <c r="BQ365" s="283" t="s">
        <v>113</v>
      </c>
      <c r="BR365" s="283"/>
      <c r="BS365" s="283"/>
      <c r="BT365" s="283"/>
      <c r="CB365" s="103"/>
    </row>
    <row r="366" spans="1:80" s="102" customFormat="1" ht="12.75" customHeight="1" x14ac:dyDescent="0.25">
      <c r="A366" s="121"/>
      <c r="B366" s="121"/>
      <c r="C366" s="121"/>
      <c r="D366" s="121"/>
      <c r="E366" s="121"/>
      <c r="F366" s="118"/>
      <c r="G366" s="118"/>
      <c r="H366" s="118"/>
      <c r="I366" s="147" t="s">
        <v>16</v>
      </c>
      <c r="J366" s="147"/>
      <c r="K366" s="147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  <c r="X366" s="121"/>
      <c r="Y366" s="121"/>
      <c r="Z366" s="121"/>
      <c r="AA366" s="121"/>
      <c r="AB366" s="121"/>
      <c r="AC366" s="121"/>
      <c r="AD366" s="121"/>
      <c r="AF366" s="297" t="s">
        <v>16</v>
      </c>
      <c r="AG366" s="296"/>
      <c r="AH366" s="296"/>
      <c r="AI366" s="296"/>
      <c r="AJ366" s="296"/>
      <c r="AK366" s="296"/>
      <c r="AL366" s="296"/>
      <c r="AM366" s="296"/>
      <c r="AN366" s="296"/>
      <c r="AO366" s="296"/>
      <c r="AP366" s="296"/>
      <c r="AQ366" s="296"/>
      <c r="AR366" s="296"/>
      <c r="AS366" s="296"/>
      <c r="AT366" s="296"/>
      <c r="AU366" s="296"/>
      <c r="AV366" s="297" t="s">
        <v>16</v>
      </c>
      <c r="AW366" s="296"/>
      <c r="AX366" s="296"/>
      <c r="AY366" s="296"/>
      <c r="AZ366" s="296"/>
      <c r="BA366" s="296"/>
      <c r="BB366" s="296"/>
      <c r="BC366" s="296"/>
      <c r="BD366" s="296"/>
      <c r="BE366" s="296"/>
      <c r="BF366" s="296"/>
      <c r="BG366" s="296"/>
      <c r="BH366" s="296"/>
      <c r="BI366" s="296"/>
      <c r="BJ366" s="296"/>
      <c r="BK366" s="296"/>
      <c r="BL366" s="296"/>
      <c r="BM366" s="296"/>
      <c r="BQ366" s="283"/>
      <c r="BR366" s="283"/>
      <c r="BS366" s="283"/>
      <c r="BT366" s="283"/>
      <c r="CB366" s="103"/>
    </row>
    <row r="367" spans="1:80" ht="30" customHeight="1" x14ac:dyDescent="0.25">
      <c r="A367" s="285" t="s">
        <v>17</v>
      </c>
      <c r="B367" s="292" t="s">
        <v>18</v>
      </c>
      <c r="C367" s="292"/>
      <c r="D367" s="292" t="s">
        <v>19</v>
      </c>
      <c r="E367" s="292"/>
      <c r="F367" s="124" t="s">
        <v>20</v>
      </c>
      <c r="G367" s="124" t="s">
        <v>21</v>
      </c>
      <c r="H367" s="124" t="s">
        <v>22</v>
      </c>
      <c r="I367" s="124" t="s">
        <v>23</v>
      </c>
      <c r="J367" s="124" t="s">
        <v>24</v>
      </c>
      <c r="K367" s="124" t="s">
        <v>25</v>
      </c>
      <c r="L367" s="125" t="s">
        <v>26</v>
      </c>
      <c r="M367" s="125" t="s">
        <v>27</v>
      </c>
      <c r="N367" s="125" t="s">
        <v>28</v>
      </c>
      <c r="O367" s="293" t="s">
        <v>29</v>
      </c>
      <c r="P367" s="293"/>
      <c r="Q367" s="292" t="s">
        <v>30</v>
      </c>
      <c r="R367" s="292"/>
      <c r="S367" s="294" t="s">
        <v>114</v>
      </c>
      <c r="T367" s="294"/>
      <c r="U367" s="294"/>
      <c r="V367" s="294"/>
      <c r="W367" s="294"/>
      <c r="X367" s="294" t="s">
        <v>32</v>
      </c>
      <c r="Y367" s="294"/>
      <c r="Z367" s="294"/>
      <c r="AA367" s="294"/>
      <c r="AB367" s="294"/>
      <c r="AC367" s="294"/>
      <c r="AD367" s="295" t="s">
        <v>33</v>
      </c>
      <c r="AF367" s="298" t="s">
        <v>17</v>
      </c>
      <c r="AG367" s="196">
        <v>1</v>
      </c>
      <c r="AH367" s="196">
        <v>2</v>
      </c>
      <c r="AI367" s="196">
        <v>3</v>
      </c>
      <c r="AJ367" s="196">
        <v>4</v>
      </c>
      <c r="AK367" s="196">
        <v>5</v>
      </c>
      <c r="AL367" s="196">
        <v>6</v>
      </c>
      <c r="AM367" s="196">
        <v>7</v>
      </c>
      <c r="AN367" s="196">
        <v>8</v>
      </c>
      <c r="AO367" s="196">
        <v>9</v>
      </c>
      <c r="AP367" s="196">
        <v>10</v>
      </c>
      <c r="AQ367" s="196">
        <v>11</v>
      </c>
      <c r="AR367" s="196">
        <v>12</v>
      </c>
      <c r="AS367" s="196">
        <v>13</v>
      </c>
      <c r="AT367" s="196">
        <v>14</v>
      </c>
      <c r="AU367" s="196">
        <v>15</v>
      </c>
      <c r="AV367" s="284" t="s">
        <v>17</v>
      </c>
      <c r="AW367" s="196">
        <v>16</v>
      </c>
      <c r="AX367" s="196">
        <v>17</v>
      </c>
      <c r="AY367" s="196">
        <v>18</v>
      </c>
      <c r="AZ367" s="196">
        <v>19</v>
      </c>
      <c r="BA367" s="196">
        <v>20</v>
      </c>
      <c r="BB367" s="196">
        <v>21</v>
      </c>
      <c r="BC367" s="196">
        <v>22</v>
      </c>
      <c r="BD367" s="196">
        <v>23</v>
      </c>
      <c r="BE367" s="196">
        <v>24</v>
      </c>
      <c r="BF367" s="196">
        <v>25</v>
      </c>
      <c r="BG367" s="196">
        <v>26</v>
      </c>
      <c r="BH367" s="196">
        <v>27</v>
      </c>
      <c r="BI367" s="196">
        <v>28</v>
      </c>
      <c r="BJ367" s="196">
        <v>29</v>
      </c>
      <c r="BK367" s="196">
        <v>30</v>
      </c>
      <c r="BL367" s="196">
        <v>31</v>
      </c>
      <c r="BM367" s="283" t="s">
        <v>34</v>
      </c>
      <c r="BQ367" s="283"/>
      <c r="BR367" s="283"/>
      <c r="BS367" s="283"/>
      <c r="BT367" s="283"/>
      <c r="CB367" s="206" t="s">
        <v>17</v>
      </c>
    </row>
    <row r="368" spans="1:80" ht="30" x14ac:dyDescent="0.25">
      <c r="A368" s="286"/>
      <c r="B368" s="126" t="s">
        <v>35</v>
      </c>
      <c r="C368" s="124" t="s">
        <v>36</v>
      </c>
      <c r="D368" s="126" t="s">
        <v>35</v>
      </c>
      <c r="E368" s="124" t="s">
        <v>36</v>
      </c>
      <c r="F368" s="124" t="s">
        <v>36</v>
      </c>
      <c r="G368" s="124" t="s">
        <v>36</v>
      </c>
      <c r="H368" s="124" t="s">
        <v>36</v>
      </c>
      <c r="I368" s="124" t="s">
        <v>36</v>
      </c>
      <c r="J368" s="124" t="s">
        <v>36</v>
      </c>
      <c r="K368" s="124" t="s">
        <v>36</v>
      </c>
      <c r="L368" s="125" t="s">
        <v>36</v>
      </c>
      <c r="M368" s="125" t="s">
        <v>36</v>
      </c>
      <c r="N368" s="125" t="s">
        <v>36</v>
      </c>
      <c r="O368" s="126" t="s">
        <v>35</v>
      </c>
      <c r="P368" s="124" t="s">
        <v>36</v>
      </c>
      <c r="Q368" s="126" t="s">
        <v>35</v>
      </c>
      <c r="R368" s="124" t="s">
        <v>36</v>
      </c>
      <c r="S368" s="124" t="s">
        <v>10</v>
      </c>
      <c r="T368" s="125" t="s">
        <v>37</v>
      </c>
      <c r="U368" s="127" t="s">
        <v>38</v>
      </c>
      <c r="V368" s="127" t="s">
        <v>39</v>
      </c>
      <c r="W368" s="128" t="s">
        <v>40</v>
      </c>
      <c r="X368" s="124" t="s">
        <v>41</v>
      </c>
      <c r="Y368" s="125" t="s">
        <v>42</v>
      </c>
      <c r="Z368" s="124" t="s">
        <v>43</v>
      </c>
      <c r="AA368" s="124" t="s">
        <v>44</v>
      </c>
      <c r="AB368" s="124" t="s">
        <v>10</v>
      </c>
      <c r="AC368" s="124" t="s">
        <v>45</v>
      </c>
      <c r="AD368" s="293"/>
      <c r="AF368" s="298"/>
      <c r="AG368" s="124"/>
      <c r="AH368" s="124"/>
      <c r="AI368" s="124"/>
      <c r="AJ368" s="124"/>
      <c r="AK368" s="124"/>
      <c r="AL368" s="124"/>
      <c r="AM368" s="124"/>
      <c r="AN368" s="124"/>
      <c r="AO368" s="124"/>
      <c r="AP368" s="124"/>
      <c r="AQ368" s="124"/>
      <c r="AR368" s="124"/>
      <c r="AS368" s="124"/>
      <c r="AT368" s="124"/>
      <c r="AU368" s="124"/>
      <c r="AV368" s="284"/>
      <c r="AW368" s="124"/>
      <c r="AX368" s="124"/>
      <c r="AY368" s="124"/>
      <c r="AZ368" s="124"/>
      <c r="BA368" s="124"/>
      <c r="BB368" s="124"/>
      <c r="BC368" s="124"/>
      <c r="BD368" s="124"/>
      <c r="BE368" s="124"/>
      <c r="BF368" s="124"/>
      <c r="BG368" s="124"/>
      <c r="BH368" s="124"/>
      <c r="BI368" s="124"/>
      <c r="BJ368" s="124"/>
      <c r="BK368" s="124"/>
      <c r="BL368" s="124"/>
      <c r="BM368" s="283"/>
      <c r="BQ368" s="197" t="s">
        <v>46</v>
      </c>
      <c r="BR368" s="197" t="s">
        <v>47</v>
      </c>
      <c r="BS368" s="197" t="s">
        <v>48</v>
      </c>
      <c r="BT368" s="197" t="s">
        <v>49</v>
      </c>
    </row>
    <row r="369" spans="1:80" x14ac:dyDescent="0.25">
      <c r="A369" s="161">
        <v>133</v>
      </c>
      <c r="B369" s="108">
        <v>23984.5</v>
      </c>
      <c r="C369" s="108">
        <v>53601.166666666664</v>
      </c>
      <c r="D369" s="108">
        <v>1844.8333333333333</v>
      </c>
      <c r="E369" s="108">
        <v>6398.833333333333</v>
      </c>
      <c r="F369" s="108">
        <v>24.25</v>
      </c>
      <c r="G369" s="108">
        <v>5.833333333333333</v>
      </c>
      <c r="H369" s="108">
        <v>10561</v>
      </c>
      <c r="I369" s="108">
        <v>1841.3333333333333</v>
      </c>
      <c r="J369" s="108">
        <v>19.25</v>
      </c>
      <c r="K369" s="108">
        <v>1218.1666666666667</v>
      </c>
      <c r="L369" s="108">
        <v>0</v>
      </c>
      <c r="M369" s="108">
        <v>956.16666666666663</v>
      </c>
      <c r="N369" s="108">
        <v>158.16666666666666</v>
      </c>
      <c r="O369" s="108">
        <v>1429.9166666666667</v>
      </c>
      <c r="P369" s="108">
        <v>2265.1666666666665</v>
      </c>
      <c r="Q369" s="108">
        <v>30696.416666666668</v>
      </c>
      <c r="R369" s="108">
        <v>64590.25</v>
      </c>
      <c r="S369" s="168">
        <v>57955.666666666664</v>
      </c>
      <c r="T369" s="108">
        <v>129231.41666666666</v>
      </c>
      <c r="U369" s="162">
        <v>124259.53333333334</v>
      </c>
      <c r="V369" s="162">
        <v>120037.68536313488</v>
      </c>
      <c r="W369" s="108">
        <v>199595.25</v>
      </c>
      <c r="X369" s="141">
        <v>7771.4097040196002</v>
      </c>
      <c r="Y369" s="142">
        <v>8078.7107944746895</v>
      </c>
      <c r="Z369" s="142">
        <v>6268.9416666666666</v>
      </c>
      <c r="AA369" s="142">
        <v>1961.6111111111106</v>
      </c>
      <c r="AB369" s="142">
        <v>2760.5169348767172</v>
      </c>
      <c r="AC369" s="142">
        <v>2505.4463845714417</v>
      </c>
      <c r="AD369" s="148">
        <v>543996.77220000001</v>
      </c>
      <c r="AF369" s="161">
        <v>133</v>
      </c>
      <c r="AG369" s="108"/>
      <c r="AH369" s="108"/>
      <c r="AI369" s="108"/>
      <c r="AJ369" s="108"/>
      <c r="AK369" s="108"/>
      <c r="AL369" s="108"/>
      <c r="AM369" s="108"/>
      <c r="AN369" s="108"/>
      <c r="AO369" s="108"/>
      <c r="AP369" s="108"/>
      <c r="AQ369" s="108"/>
      <c r="AR369" s="161"/>
      <c r="AS369" s="108"/>
      <c r="AT369" s="108"/>
      <c r="AU369" s="108"/>
      <c r="AV369" s="161">
        <v>133</v>
      </c>
      <c r="AW369" s="108"/>
      <c r="AX369" s="108"/>
      <c r="AY369" s="108"/>
      <c r="AZ369" s="108"/>
      <c r="BA369" s="108"/>
      <c r="BB369" s="108"/>
      <c r="BC369" s="108"/>
      <c r="BD369" s="108"/>
      <c r="BE369" s="108"/>
      <c r="BF369" s="108"/>
      <c r="BG369" s="108"/>
      <c r="BH369" s="108"/>
      <c r="BI369" s="108"/>
      <c r="BJ369" s="108"/>
      <c r="BK369" s="108"/>
      <c r="BL369" s="108"/>
      <c r="BM369" s="108">
        <v>0</v>
      </c>
      <c r="BO369" s="201">
        <v>0</v>
      </c>
      <c r="BQ369" s="198">
        <v>20</v>
      </c>
      <c r="BR369" s="198">
        <v>4</v>
      </c>
      <c r="BS369" s="198">
        <v>7</v>
      </c>
      <c r="BT369" s="199">
        <v>22.450000000000003</v>
      </c>
      <c r="CB369" s="206">
        <v>133</v>
      </c>
    </row>
    <row r="370" spans="1:80" x14ac:dyDescent="0.25">
      <c r="A370" s="161">
        <v>135</v>
      </c>
      <c r="B370" s="108">
        <v>18529.5</v>
      </c>
      <c r="C370" s="108">
        <v>43565.833333333336</v>
      </c>
      <c r="D370" s="108">
        <v>1396.8333333333333</v>
      </c>
      <c r="E370" s="108">
        <v>4596.916666666667</v>
      </c>
      <c r="F370" s="108">
        <v>24.583333333333332</v>
      </c>
      <c r="G370" s="108">
        <v>0</v>
      </c>
      <c r="H370" s="108">
        <v>8011.416666666667</v>
      </c>
      <c r="I370" s="108">
        <v>1487.75</v>
      </c>
      <c r="J370" s="108">
        <v>6.583333333333333</v>
      </c>
      <c r="K370" s="108">
        <v>952</v>
      </c>
      <c r="L370" s="108">
        <v>0</v>
      </c>
      <c r="M370" s="108">
        <v>599.83333333333337</v>
      </c>
      <c r="N370" s="108">
        <v>93.75</v>
      </c>
      <c r="O370" s="108">
        <v>875</v>
      </c>
      <c r="P370" s="108">
        <v>1344.5833333333333</v>
      </c>
      <c r="Q370" s="108">
        <v>21593.333333333332</v>
      </c>
      <c r="R370" s="108">
        <v>49473.166666666664</v>
      </c>
      <c r="S370" s="168">
        <v>42394.666666666664</v>
      </c>
      <c r="T370" s="108">
        <v>100657.25</v>
      </c>
      <c r="U370" s="162">
        <v>97226.808333333334</v>
      </c>
      <c r="V370" s="162">
        <v>93790.469946342855</v>
      </c>
      <c r="W370" s="108">
        <v>152551.08333333331</v>
      </c>
      <c r="X370" s="141">
        <v>5905.4018123784435</v>
      </c>
      <c r="Y370" s="142">
        <v>6180.6477249784648</v>
      </c>
      <c r="Z370" s="142">
        <v>4408.9430555555564</v>
      </c>
      <c r="AA370" s="142">
        <v>1931.4676587301585</v>
      </c>
      <c r="AB370" s="142">
        <v>2022.6991922328878</v>
      </c>
      <c r="AC370" s="142">
        <v>1941.3513100727778</v>
      </c>
      <c r="AD370" s="148">
        <v>425172.90440000006</v>
      </c>
      <c r="AF370" s="161">
        <v>135</v>
      </c>
      <c r="AG370" s="108"/>
      <c r="AH370" s="108"/>
      <c r="AI370" s="108"/>
      <c r="AJ370" s="108"/>
      <c r="AK370" s="108"/>
      <c r="AL370" s="108"/>
      <c r="AM370" s="108"/>
      <c r="AN370" s="108"/>
      <c r="AO370" s="108"/>
      <c r="AP370" s="108"/>
      <c r="AQ370" s="108"/>
      <c r="AR370" s="161"/>
      <c r="AS370" s="108"/>
      <c r="AT370" s="108"/>
      <c r="AU370" s="108"/>
      <c r="AV370" s="161">
        <v>135</v>
      </c>
      <c r="AW370" s="108"/>
      <c r="AX370" s="108"/>
      <c r="AY370" s="108"/>
      <c r="AZ370" s="108"/>
      <c r="BA370" s="108"/>
      <c r="BB370" s="108"/>
      <c r="BC370" s="108"/>
      <c r="BD370" s="108"/>
      <c r="BE370" s="108"/>
      <c r="BF370" s="108"/>
      <c r="BG370" s="108"/>
      <c r="BH370" s="108"/>
      <c r="BI370" s="108"/>
      <c r="BJ370" s="108"/>
      <c r="BK370" s="108"/>
      <c r="BL370" s="108"/>
      <c r="BM370" s="108">
        <v>0</v>
      </c>
      <c r="BO370" s="201">
        <v>0</v>
      </c>
      <c r="BQ370" s="198">
        <v>20</v>
      </c>
      <c r="BR370" s="198">
        <v>4</v>
      </c>
      <c r="BS370" s="198">
        <v>7</v>
      </c>
      <c r="BT370" s="199">
        <v>22.450000000000003</v>
      </c>
      <c r="CB370" s="206">
        <v>135</v>
      </c>
    </row>
    <row r="371" spans="1:80" x14ac:dyDescent="0.25">
      <c r="A371" s="161">
        <v>161</v>
      </c>
      <c r="B371" s="108">
        <v>8107.333333333333</v>
      </c>
      <c r="C371" s="108">
        <v>16601.75</v>
      </c>
      <c r="D371" s="108">
        <v>791.08333333333337</v>
      </c>
      <c r="E371" s="108">
        <v>1936</v>
      </c>
      <c r="F371" s="108">
        <v>5.916666666666667</v>
      </c>
      <c r="G371" s="108">
        <v>3</v>
      </c>
      <c r="H371" s="108">
        <v>6718.666666666667</v>
      </c>
      <c r="I371" s="108">
        <v>673.5</v>
      </c>
      <c r="J371" s="108">
        <v>3.1666666666666665</v>
      </c>
      <c r="K371" s="108">
        <v>289.25</v>
      </c>
      <c r="L371" s="108">
        <v>0</v>
      </c>
      <c r="M371" s="108">
        <v>241.91666666666666</v>
      </c>
      <c r="N371" s="108">
        <v>82</v>
      </c>
      <c r="O371" s="108">
        <v>541.33333333333337</v>
      </c>
      <c r="P371" s="108">
        <v>792.75</v>
      </c>
      <c r="Q371" s="108">
        <v>10253.5</v>
      </c>
      <c r="R371" s="108">
        <v>20039.083333333332</v>
      </c>
      <c r="S371" s="168">
        <v>19693.25</v>
      </c>
      <c r="T371" s="108">
        <v>39991.833333333336</v>
      </c>
      <c r="U371" s="162">
        <v>38433.85833333333</v>
      </c>
      <c r="V371" s="162">
        <v>37141.019665807005</v>
      </c>
      <c r="W371" s="108">
        <v>67080.25</v>
      </c>
      <c r="X371" s="141">
        <v>2716.1214992355722</v>
      </c>
      <c r="Y371" s="142">
        <v>2716.9933020222393</v>
      </c>
      <c r="Z371" s="142">
        <v>1593.0833333333333</v>
      </c>
      <c r="AA371" s="142">
        <v>642.09861111111115</v>
      </c>
      <c r="AB371" s="142">
        <v>937.48184641445505</v>
      </c>
      <c r="AC371" s="142">
        <v>889.31982641055856</v>
      </c>
      <c r="AD371" s="148">
        <v>168305.93009999997</v>
      </c>
      <c r="AF371" s="161">
        <v>161</v>
      </c>
      <c r="AG371" s="108"/>
      <c r="AH371" s="108"/>
      <c r="AI371" s="108"/>
      <c r="AJ371" s="108"/>
      <c r="AK371" s="108"/>
      <c r="AL371" s="108"/>
      <c r="AM371" s="108"/>
      <c r="AN371" s="108"/>
      <c r="AO371" s="108"/>
      <c r="AP371" s="108"/>
      <c r="AQ371" s="108"/>
      <c r="AR371" s="161"/>
      <c r="AS371" s="108"/>
      <c r="AT371" s="108"/>
      <c r="AU371" s="108"/>
      <c r="AV371" s="161">
        <v>161</v>
      </c>
      <c r="AW371" s="108"/>
      <c r="AX371" s="108"/>
      <c r="AY371" s="108"/>
      <c r="AZ371" s="108"/>
      <c r="BA371" s="108"/>
      <c r="BB371" s="108"/>
      <c r="BC371" s="108"/>
      <c r="BD371" s="108"/>
      <c r="BE371" s="108"/>
      <c r="BF371" s="108"/>
      <c r="BG371" s="108"/>
      <c r="BH371" s="108"/>
      <c r="BI371" s="108"/>
      <c r="BJ371" s="108"/>
      <c r="BK371" s="108"/>
      <c r="BL371" s="108"/>
      <c r="BM371" s="108">
        <v>0</v>
      </c>
      <c r="BO371" s="201">
        <v>0</v>
      </c>
      <c r="BQ371" s="198">
        <v>20</v>
      </c>
      <c r="BR371" s="198">
        <v>4</v>
      </c>
      <c r="BS371" s="198">
        <v>7</v>
      </c>
      <c r="BT371" s="199">
        <v>22.450000000000003</v>
      </c>
      <c r="CB371" s="206">
        <v>161</v>
      </c>
    </row>
    <row r="372" spans="1:80" x14ac:dyDescent="0.25">
      <c r="A372" s="161">
        <v>192</v>
      </c>
      <c r="B372" s="108">
        <v>12524.916666666666</v>
      </c>
      <c r="C372" s="108">
        <v>32304.25</v>
      </c>
      <c r="D372" s="108">
        <v>798.16666666666663</v>
      </c>
      <c r="E372" s="108">
        <v>3926.75</v>
      </c>
      <c r="F372" s="108">
        <v>37.833333333333336</v>
      </c>
      <c r="G372" s="108">
        <v>8.3333333333333329E-2</v>
      </c>
      <c r="H372" s="108">
        <v>3141.8333333333335</v>
      </c>
      <c r="I372" s="108">
        <v>1368.3333333333333</v>
      </c>
      <c r="J372" s="108">
        <v>3.9166666666666665</v>
      </c>
      <c r="K372" s="108">
        <v>831.25</v>
      </c>
      <c r="L372" s="108">
        <v>0</v>
      </c>
      <c r="M372" s="108">
        <v>276.75</v>
      </c>
      <c r="N372" s="108">
        <v>42.666666666666664</v>
      </c>
      <c r="O372" s="108">
        <v>341.75</v>
      </c>
      <c r="P372" s="108">
        <v>486.25</v>
      </c>
      <c r="Q372" s="108">
        <v>16946</v>
      </c>
      <c r="R372" s="108">
        <v>40151.583333333336</v>
      </c>
      <c r="S372" s="168">
        <v>30610.833333333332</v>
      </c>
      <c r="T372" s="108">
        <v>78061.25</v>
      </c>
      <c r="U372" s="162">
        <v>75462.074999999997</v>
      </c>
      <c r="V372" s="162">
        <v>72919.607836449606</v>
      </c>
      <c r="W372" s="108">
        <v>113182.33333333334</v>
      </c>
      <c r="X372" s="141">
        <v>4330.0189585871794</v>
      </c>
      <c r="Y372" s="142">
        <v>4585.0010864564283</v>
      </c>
      <c r="Z372" s="142">
        <v>3388.9777777777781</v>
      </c>
      <c r="AA372" s="142">
        <v>1553.9361111111111</v>
      </c>
      <c r="AB372" s="142">
        <v>1459.4255615570548</v>
      </c>
      <c r="AC372" s="142">
        <v>1435.2966985150624</v>
      </c>
      <c r="AD372" s="148">
        <v>330409.17200000002</v>
      </c>
      <c r="AF372" s="161">
        <v>192</v>
      </c>
      <c r="AG372" s="108"/>
      <c r="AH372" s="108"/>
      <c r="AI372" s="108"/>
      <c r="AJ372" s="108"/>
      <c r="AK372" s="108"/>
      <c r="AL372" s="108"/>
      <c r="AM372" s="108"/>
      <c r="AN372" s="108"/>
      <c r="AO372" s="108"/>
      <c r="AP372" s="108"/>
      <c r="AQ372" s="108"/>
      <c r="AR372" s="161"/>
      <c r="AS372" s="108"/>
      <c r="AT372" s="108"/>
      <c r="AU372" s="108"/>
      <c r="AV372" s="161">
        <v>192</v>
      </c>
      <c r="AW372" s="108"/>
      <c r="AX372" s="108"/>
      <c r="AY372" s="108"/>
      <c r="AZ372" s="108"/>
      <c r="BA372" s="108"/>
      <c r="BB372" s="108"/>
      <c r="BC372" s="108"/>
      <c r="BD372" s="108"/>
      <c r="BE372" s="108"/>
      <c r="BF372" s="108"/>
      <c r="BG372" s="108"/>
      <c r="BH372" s="108"/>
      <c r="BI372" s="108"/>
      <c r="BJ372" s="108"/>
      <c r="BK372" s="108"/>
      <c r="BL372" s="108"/>
      <c r="BM372" s="108">
        <v>0</v>
      </c>
      <c r="BO372" s="201">
        <v>0</v>
      </c>
      <c r="BQ372" s="198">
        <v>20</v>
      </c>
      <c r="BR372" s="198">
        <v>4</v>
      </c>
      <c r="BS372" s="198">
        <v>7</v>
      </c>
      <c r="BT372" s="199">
        <v>22.450000000000003</v>
      </c>
      <c r="CB372" s="206">
        <v>192</v>
      </c>
    </row>
    <row r="373" spans="1:80" x14ac:dyDescent="0.25">
      <c r="A373" s="161">
        <v>197</v>
      </c>
      <c r="B373" s="108">
        <v>18420.666666666668</v>
      </c>
      <c r="C373" s="108">
        <v>47964.25</v>
      </c>
      <c r="D373" s="108">
        <v>1032.0833333333333</v>
      </c>
      <c r="E373" s="108">
        <v>3812.4166666666665</v>
      </c>
      <c r="F373" s="108">
        <v>43.833333333333336</v>
      </c>
      <c r="G373" s="108">
        <v>0</v>
      </c>
      <c r="H373" s="108">
        <v>3802.4166666666665</v>
      </c>
      <c r="I373" s="108">
        <v>1395.4166666666667</v>
      </c>
      <c r="J373" s="108">
        <v>10</v>
      </c>
      <c r="K373" s="108">
        <v>1377.4166666666667</v>
      </c>
      <c r="L373" s="108">
        <v>0</v>
      </c>
      <c r="M373" s="108">
        <v>441.16666666666669</v>
      </c>
      <c r="N373" s="108">
        <v>63.25</v>
      </c>
      <c r="O373" s="108">
        <v>484.83333333333331</v>
      </c>
      <c r="P373" s="108">
        <v>755.33333333333337</v>
      </c>
      <c r="Q373" s="108">
        <v>23463.666666666668</v>
      </c>
      <c r="R373" s="108">
        <v>53671.333333333336</v>
      </c>
      <c r="S373" s="168">
        <v>43401.25</v>
      </c>
      <c r="T373" s="108">
        <v>108139</v>
      </c>
      <c r="U373" s="162">
        <v>105473.88333333335</v>
      </c>
      <c r="V373" s="162">
        <v>101743.57825474603</v>
      </c>
      <c r="W373" s="108">
        <v>156738.08333333334</v>
      </c>
      <c r="X373" s="141">
        <v>5865.7570928308924</v>
      </c>
      <c r="Y373" s="142">
        <v>6351.5103625478287</v>
      </c>
      <c r="Z373" s="142">
        <v>5012.7249999999995</v>
      </c>
      <c r="AA373" s="142">
        <v>2392.5057539682539</v>
      </c>
      <c r="AB373" s="142">
        <v>2070.8603804058894</v>
      </c>
      <c r="AC373" s="142">
        <v>1897.4483562125015</v>
      </c>
      <c r="AD373" s="148">
        <v>461182.77350000001</v>
      </c>
      <c r="AF373" s="161">
        <v>197</v>
      </c>
      <c r="AG373" s="108"/>
      <c r="AH373" s="108"/>
      <c r="AI373" s="108"/>
      <c r="AJ373" s="108"/>
      <c r="AK373" s="108"/>
      <c r="AL373" s="108"/>
      <c r="AM373" s="108"/>
      <c r="AN373" s="108"/>
      <c r="AO373" s="108"/>
      <c r="AP373" s="108"/>
      <c r="AQ373" s="108"/>
      <c r="AR373" s="161"/>
      <c r="AS373" s="108"/>
      <c r="AT373" s="108"/>
      <c r="AU373" s="108"/>
      <c r="AV373" s="161">
        <v>197</v>
      </c>
      <c r="AW373" s="108"/>
      <c r="AX373" s="108"/>
      <c r="AY373" s="108"/>
      <c r="AZ373" s="108"/>
      <c r="BA373" s="108"/>
      <c r="BB373" s="108"/>
      <c r="BC373" s="108"/>
      <c r="BD373" s="108"/>
      <c r="BE373" s="108"/>
      <c r="BF373" s="108"/>
      <c r="BG373" s="108"/>
      <c r="BH373" s="108"/>
      <c r="BI373" s="108"/>
      <c r="BJ373" s="108"/>
      <c r="BK373" s="108"/>
      <c r="BL373" s="108"/>
      <c r="BM373" s="108">
        <v>0</v>
      </c>
      <c r="BO373" s="201">
        <v>0</v>
      </c>
      <c r="BQ373" s="198">
        <v>20</v>
      </c>
      <c r="BR373" s="198">
        <v>4</v>
      </c>
      <c r="BS373" s="198">
        <v>7</v>
      </c>
      <c r="BT373" s="199">
        <v>22.450000000000003</v>
      </c>
      <c r="CB373" s="206">
        <v>197</v>
      </c>
    </row>
    <row r="374" spans="1:80" x14ac:dyDescent="0.25">
      <c r="A374" s="161">
        <v>410</v>
      </c>
      <c r="B374" s="108">
        <v>11088.5</v>
      </c>
      <c r="C374" s="108">
        <v>26356.583333333332</v>
      </c>
      <c r="D374" s="108">
        <v>929.58333333333337</v>
      </c>
      <c r="E374" s="108">
        <v>3003.5833333333335</v>
      </c>
      <c r="F374" s="108">
        <v>10.25</v>
      </c>
      <c r="G374" s="108">
        <v>8.3333333333333329E-2</v>
      </c>
      <c r="H374" s="108">
        <v>5115.583333333333</v>
      </c>
      <c r="I374" s="108">
        <v>1097.4166666666667</v>
      </c>
      <c r="J374" s="108">
        <v>2.5833333333333335</v>
      </c>
      <c r="K374" s="108">
        <v>398.16666666666669</v>
      </c>
      <c r="L374" s="108">
        <v>0</v>
      </c>
      <c r="M374" s="108">
        <v>299.5</v>
      </c>
      <c r="N374" s="108">
        <v>58.25</v>
      </c>
      <c r="O374" s="108">
        <v>496.75</v>
      </c>
      <c r="P374" s="108">
        <v>791.75</v>
      </c>
      <c r="Q374" s="108">
        <v>13474.5</v>
      </c>
      <c r="R374" s="108">
        <v>28317.5</v>
      </c>
      <c r="S374" s="168">
        <v>25989.333333333332</v>
      </c>
      <c r="T374" s="108">
        <v>59238.166666666664</v>
      </c>
      <c r="U374" s="162">
        <v>57040.141666666663</v>
      </c>
      <c r="V374" s="162">
        <v>54957.335341285194</v>
      </c>
      <c r="W374" s="108">
        <v>91440.583333333343</v>
      </c>
      <c r="X374" s="141">
        <v>3605.6669150230646</v>
      </c>
      <c r="Y374" s="142">
        <v>3709.2935743940639</v>
      </c>
      <c r="Z374" s="142">
        <v>2395.1277777777777</v>
      </c>
      <c r="AA374" s="142">
        <v>1109.4174603174604</v>
      </c>
      <c r="AB374" s="142">
        <v>1241.8318788159461</v>
      </c>
      <c r="AC374" s="142">
        <v>1181.9175181035594</v>
      </c>
      <c r="AD374" s="148">
        <v>249198.8988</v>
      </c>
      <c r="AF374" s="161">
        <v>410</v>
      </c>
      <c r="AG374" s="108"/>
      <c r="AH374" s="108"/>
      <c r="AI374" s="108"/>
      <c r="AJ374" s="108"/>
      <c r="AK374" s="108"/>
      <c r="AL374" s="108"/>
      <c r="AM374" s="108"/>
      <c r="AN374" s="108"/>
      <c r="AO374" s="108"/>
      <c r="AP374" s="108"/>
      <c r="AQ374" s="108"/>
      <c r="AR374" s="161"/>
      <c r="AS374" s="108"/>
      <c r="AT374" s="108"/>
      <c r="AU374" s="108"/>
      <c r="AV374" s="161">
        <v>410</v>
      </c>
      <c r="AW374" s="108"/>
      <c r="AX374" s="108"/>
      <c r="AY374" s="108"/>
      <c r="AZ374" s="108"/>
      <c r="BA374" s="108"/>
      <c r="BB374" s="108"/>
      <c r="BC374" s="108"/>
      <c r="BD374" s="108"/>
      <c r="BE374" s="108"/>
      <c r="BF374" s="108"/>
      <c r="BG374" s="108"/>
      <c r="BH374" s="108"/>
      <c r="BI374" s="108"/>
      <c r="BJ374" s="108"/>
      <c r="BK374" s="108"/>
      <c r="BL374" s="108"/>
      <c r="BM374" s="108">
        <v>0</v>
      </c>
      <c r="BO374" s="201">
        <v>0</v>
      </c>
      <c r="BQ374" s="198">
        <v>20</v>
      </c>
      <c r="BR374" s="198">
        <v>4</v>
      </c>
      <c r="BS374" s="198">
        <v>7</v>
      </c>
      <c r="BT374" s="199">
        <v>22.450000000000003</v>
      </c>
      <c r="CB374" s="206">
        <v>410</v>
      </c>
    </row>
    <row r="375" spans="1:80" x14ac:dyDescent="0.25">
      <c r="A375" s="161">
        <v>416</v>
      </c>
      <c r="B375" s="108">
        <v>6008.166666666667</v>
      </c>
      <c r="C375" s="108">
        <v>11828</v>
      </c>
      <c r="D375" s="108">
        <v>537.58333333333337</v>
      </c>
      <c r="E375" s="108">
        <v>1187.8333333333333</v>
      </c>
      <c r="F375" s="108">
        <v>4.416666666666667</v>
      </c>
      <c r="G375" s="108">
        <v>0.91666666666666663</v>
      </c>
      <c r="H375" s="108">
        <v>4535.083333333333</v>
      </c>
      <c r="I375" s="108">
        <v>429.25</v>
      </c>
      <c r="J375" s="108">
        <v>2.3333333333333335</v>
      </c>
      <c r="K375" s="108">
        <v>260.83333333333331</v>
      </c>
      <c r="L375" s="108">
        <v>0</v>
      </c>
      <c r="M375" s="108">
        <v>186.5</v>
      </c>
      <c r="N375" s="108">
        <v>56.166666666666664</v>
      </c>
      <c r="O375" s="108">
        <v>381.91666666666669</v>
      </c>
      <c r="P375" s="108">
        <v>542.75</v>
      </c>
      <c r="Q375" s="108">
        <v>7731.416666666667</v>
      </c>
      <c r="R375" s="108">
        <v>14717.416666666666</v>
      </c>
      <c r="S375" s="168">
        <v>14659.083333333334</v>
      </c>
      <c r="T375" s="108">
        <v>28786.25</v>
      </c>
      <c r="U375" s="162">
        <v>27802.174999999999</v>
      </c>
      <c r="V375" s="162">
        <v>26887.725261480042</v>
      </c>
      <c r="W375" s="108">
        <v>48410.583333333328</v>
      </c>
      <c r="X375" s="141">
        <v>1965.7572789434062</v>
      </c>
      <c r="Y375" s="142">
        <v>1958.3165247772022</v>
      </c>
      <c r="Z375" s="142">
        <v>1151.8083333333334</v>
      </c>
      <c r="AA375" s="142">
        <v>437.88472222222231</v>
      </c>
      <c r="AB375" s="142">
        <v>698.59990337338729</v>
      </c>
      <c r="AC375" s="142">
        <v>633.57868778500938</v>
      </c>
      <c r="AD375" s="148">
        <v>121847.5711</v>
      </c>
      <c r="AF375" s="161">
        <v>416</v>
      </c>
      <c r="AG375" s="108"/>
      <c r="AH375" s="108"/>
      <c r="AI375" s="108"/>
      <c r="AJ375" s="108"/>
      <c r="AK375" s="108"/>
      <c r="AL375" s="108"/>
      <c r="AM375" s="108"/>
      <c r="AN375" s="108"/>
      <c r="AO375" s="108"/>
      <c r="AP375" s="108"/>
      <c r="AQ375" s="108"/>
      <c r="AR375" s="161"/>
      <c r="AS375" s="108"/>
      <c r="AT375" s="108"/>
      <c r="AU375" s="108"/>
      <c r="AV375" s="161">
        <v>416</v>
      </c>
      <c r="AW375" s="108"/>
      <c r="AX375" s="108"/>
      <c r="AY375" s="108"/>
      <c r="AZ375" s="108"/>
      <c r="BA375" s="108"/>
      <c r="BB375" s="108"/>
      <c r="BC375" s="108"/>
      <c r="BD375" s="108"/>
      <c r="BE375" s="108"/>
      <c r="BF375" s="108"/>
      <c r="BG375" s="108"/>
      <c r="BH375" s="108"/>
      <c r="BI375" s="108"/>
      <c r="BJ375" s="108"/>
      <c r="BK375" s="108"/>
      <c r="BL375" s="108"/>
      <c r="BM375" s="108">
        <v>0</v>
      </c>
      <c r="BO375" s="201">
        <v>0</v>
      </c>
      <c r="BQ375" s="198">
        <v>20</v>
      </c>
      <c r="BR375" s="198">
        <v>4</v>
      </c>
      <c r="BS375" s="198">
        <v>7</v>
      </c>
      <c r="BT375" s="199">
        <v>22.450000000000003</v>
      </c>
      <c r="CB375" s="206">
        <v>416</v>
      </c>
    </row>
    <row r="376" spans="1:80" x14ac:dyDescent="0.25">
      <c r="A376" s="161">
        <v>918</v>
      </c>
      <c r="B376" s="108">
        <v>0</v>
      </c>
      <c r="C376" s="108">
        <v>0</v>
      </c>
      <c r="D376" s="108">
        <v>0</v>
      </c>
      <c r="E376" s="108">
        <v>0</v>
      </c>
      <c r="F376" s="108">
        <v>0</v>
      </c>
      <c r="G376" s="108">
        <v>0</v>
      </c>
      <c r="H376" s="108">
        <v>0</v>
      </c>
      <c r="I376" s="108">
        <v>0</v>
      </c>
      <c r="J376" s="108">
        <v>0</v>
      </c>
      <c r="K376" s="108">
        <v>0</v>
      </c>
      <c r="L376" s="108">
        <v>0</v>
      </c>
      <c r="M376" s="108">
        <v>0</v>
      </c>
      <c r="N376" s="108">
        <v>0</v>
      </c>
      <c r="O376" s="108">
        <v>0</v>
      </c>
      <c r="P376" s="108">
        <v>0</v>
      </c>
      <c r="Q376" s="108">
        <v>0</v>
      </c>
      <c r="R376" s="108">
        <v>0</v>
      </c>
      <c r="S376" s="168">
        <v>0</v>
      </c>
      <c r="T376" s="108">
        <v>0</v>
      </c>
      <c r="U376" s="162">
        <v>0</v>
      </c>
      <c r="V376" s="162">
        <v>0</v>
      </c>
      <c r="W376" s="108">
        <v>0</v>
      </c>
      <c r="X376" s="141">
        <v>0</v>
      </c>
      <c r="Y376" s="142">
        <v>0</v>
      </c>
      <c r="Z376" s="142">
        <v>0</v>
      </c>
      <c r="AA376" s="142">
        <v>0</v>
      </c>
      <c r="AB376" s="142">
        <v>0</v>
      </c>
      <c r="AC376" s="142">
        <v>0</v>
      </c>
      <c r="AD376" s="148">
        <v>0</v>
      </c>
      <c r="AF376" s="161">
        <v>918</v>
      </c>
      <c r="AG376" s="108"/>
      <c r="AH376" s="108"/>
      <c r="AI376" s="108"/>
      <c r="AJ376" s="108"/>
      <c r="AK376" s="108"/>
      <c r="AL376" s="108"/>
      <c r="AM376" s="108"/>
      <c r="AN376" s="108"/>
      <c r="AO376" s="108"/>
      <c r="AP376" s="108"/>
      <c r="AQ376" s="108"/>
      <c r="AR376" s="161"/>
      <c r="AS376" s="108"/>
      <c r="AT376" s="108"/>
      <c r="AU376" s="108"/>
      <c r="AV376" s="161">
        <v>918</v>
      </c>
      <c r="AW376" s="108"/>
      <c r="AX376" s="108"/>
      <c r="AY376" s="108"/>
      <c r="AZ376" s="108"/>
      <c r="BA376" s="108"/>
      <c r="BB376" s="108"/>
      <c r="BC376" s="108"/>
      <c r="BD376" s="108"/>
      <c r="BE376" s="108"/>
      <c r="BF376" s="108"/>
      <c r="BG376" s="108"/>
      <c r="BH376" s="108"/>
      <c r="BI376" s="108"/>
      <c r="BJ376" s="108"/>
      <c r="BK376" s="108"/>
      <c r="BL376" s="108"/>
      <c r="BM376" s="108">
        <v>0</v>
      </c>
      <c r="BO376" s="201">
        <v>0</v>
      </c>
      <c r="BQ376" s="198">
        <v>31</v>
      </c>
      <c r="BR376" s="198">
        <v>31</v>
      </c>
      <c r="BS376" s="198">
        <v>31</v>
      </c>
      <c r="BT376" s="199">
        <v>22.450000000000003</v>
      </c>
      <c r="CB376" s="206">
        <v>918</v>
      </c>
    </row>
    <row r="377" spans="1:80" x14ac:dyDescent="0.25">
      <c r="A377" s="119" t="s">
        <v>55</v>
      </c>
      <c r="B377" s="185">
        <v>98663.583333333343</v>
      </c>
      <c r="C377" s="185">
        <v>232221.83333333334</v>
      </c>
      <c r="D377" s="185">
        <v>7330.1666666666661</v>
      </c>
      <c r="E377" s="185">
        <v>24862.333333333332</v>
      </c>
      <c r="F377" s="185">
        <v>151.08333333333331</v>
      </c>
      <c r="G377" s="185">
        <v>9.9166666666666661</v>
      </c>
      <c r="H377" s="185">
        <v>41886.000000000007</v>
      </c>
      <c r="I377" s="185">
        <v>8293</v>
      </c>
      <c r="J377" s="185">
        <v>47.833333333333336</v>
      </c>
      <c r="K377" s="185">
        <v>5327.0833333333339</v>
      </c>
      <c r="L377" s="185">
        <v>0</v>
      </c>
      <c r="M377" s="185">
        <v>3001.8333333333335</v>
      </c>
      <c r="N377" s="185">
        <v>554.25</v>
      </c>
      <c r="O377" s="185">
        <v>4551.5000000000009</v>
      </c>
      <c r="P377" s="185">
        <v>6978.583333333333</v>
      </c>
      <c r="Q377" s="185">
        <v>124158.83333333334</v>
      </c>
      <c r="R377" s="185">
        <v>270960.33333333337</v>
      </c>
      <c r="S377" s="185">
        <v>234704.08333333334</v>
      </c>
      <c r="T377" s="185">
        <v>544105.16666666674</v>
      </c>
      <c r="U377" s="186">
        <v>525698.47500000009</v>
      </c>
      <c r="V377" s="186">
        <v>507477.4216692457</v>
      </c>
      <c r="W377" s="185">
        <v>828998.16666666674</v>
      </c>
      <c r="X377" s="185">
        <v>32160.133261018153</v>
      </c>
      <c r="Y377" s="185">
        <v>33580.473369650914</v>
      </c>
      <c r="Z377" s="185">
        <v>24219.606944444444</v>
      </c>
      <c r="AA377" s="185">
        <v>9968.2726190476187</v>
      </c>
      <c r="AB377" s="185">
        <v>11191.415697676339</v>
      </c>
      <c r="AC377" s="185">
        <v>10484.358781670908</v>
      </c>
      <c r="AD377" s="187">
        <v>2300114.0221000002</v>
      </c>
      <c r="AF377" s="119" t="s">
        <v>55</v>
      </c>
      <c r="AG377" s="185">
        <v>0</v>
      </c>
      <c r="AH377" s="185">
        <v>0</v>
      </c>
      <c r="AI377" s="185">
        <v>0</v>
      </c>
      <c r="AJ377" s="185">
        <v>0</v>
      </c>
      <c r="AK377" s="185">
        <v>0</v>
      </c>
      <c r="AL377" s="185">
        <v>0</v>
      </c>
      <c r="AM377" s="185">
        <v>0</v>
      </c>
      <c r="AN377" s="185">
        <v>0</v>
      </c>
      <c r="AO377" s="185">
        <v>0</v>
      </c>
      <c r="AP377" s="185">
        <v>0</v>
      </c>
      <c r="AQ377" s="185">
        <v>0</v>
      </c>
      <c r="AR377" s="185">
        <v>0</v>
      </c>
      <c r="AS377" s="185">
        <v>0</v>
      </c>
      <c r="AT377" s="185">
        <v>0</v>
      </c>
      <c r="AU377" s="185">
        <v>0</v>
      </c>
      <c r="AV377" s="146" t="s">
        <v>55</v>
      </c>
      <c r="AW377" s="185">
        <v>0</v>
      </c>
      <c r="AX377" s="185">
        <v>0</v>
      </c>
      <c r="AY377" s="185">
        <v>0</v>
      </c>
      <c r="AZ377" s="185">
        <v>0</v>
      </c>
      <c r="BA377" s="185">
        <v>0</v>
      </c>
      <c r="BB377" s="185">
        <v>0</v>
      </c>
      <c r="BC377" s="185">
        <v>0</v>
      </c>
      <c r="BD377" s="185">
        <v>0</v>
      </c>
      <c r="BE377" s="185">
        <v>0</v>
      </c>
      <c r="BF377" s="185">
        <v>0</v>
      </c>
      <c r="BG377" s="185">
        <v>0</v>
      </c>
      <c r="BH377" s="185">
        <v>0</v>
      </c>
      <c r="BI377" s="185">
        <v>0</v>
      </c>
      <c r="BJ377" s="185">
        <v>0</v>
      </c>
      <c r="BK377" s="185">
        <v>0</v>
      </c>
      <c r="BL377" s="185">
        <v>0</v>
      </c>
      <c r="BM377" s="185">
        <v>0</v>
      </c>
      <c r="BO377" s="201">
        <v>0</v>
      </c>
      <c r="BQ377" s="198">
        <v>20</v>
      </c>
      <c r="BR377" s="198">
        <v>4</v>
      </c>
      <c r="BS377" s="198">
        <v>7</v>
      </c>
      <c r="BT377" s="199">
        <v>22.450000000000003</v>
      </c>
      <c r="CB377" s="206" t="s">
        <v>55</v>
      </c>
    </row>
    <row r="378" spans="1:80" x14ac:dyDescent="0.25">
      <c r="X378" s="89">
        <v>0</v>
      </c>
      <c r="Y378" s="89">
        <v>0</v>
      </c>
      <c r="Z378" s="89">
        <v>0</v>
      </c>
      <c r="AA378" s="89">
        <v>0</v>
      </c>
      <c r="AB378" s="89">
        <v>0</v>
      </c>
      <c r="AC378" s="89">
        <v>0</v>
      </c>
      <c r="AG378" s="90"/>
      <c r="AH378" s="90"/>
      <c r="BQ378" s="92"/>
      <c r="BR378" s="92"/>
      <c r="BS378" s="92"/>
    </row>
    <row r="379" spans="1:80" x14ac:dyDescent="0.25">
      <c r="BQ379" s="92"/>
      <c r="BR379" s="92"/>
      <c r="BS379" s="92"/>
    </row>
    <row r="380" spans="1:80" x14ac:dyDescent="0.25">
      <c r="BQ380" s="92"/>
      <c r="BR380" s="92"/>
      <c r="BS380" s="92"/>
    </row>
    <row r="381" spans="1:80" s="102" customFormat="1" ht="15.75" customHeight="1" x14ac:dyDescent="0.25">
      <c r="A381" s="121"/>
      <c r="B381" s="121"/>
      <c r="C381" s="121"/>
      <c r="D381" s="121"/>
      <c r="E381" s="121"/>
      <c r="F381" s="118"/>
      <c r="G381" s="118"/>
      <c r="H381" s="118"/>
      <c r="I381" s="119" t="s">
        <v>124</v>
      </c>
      <c r="J381" s="119"/>
      <c r="K381" s="119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  <c r="AA381" s="121"/>
      <c r="AB381" s="121"/>
      <c r="AC381" s="121"/>
      <c r="AD381" s="121"/>
      <c r="AF381" s="296" t="s">
        <v>124</v>
      </c>
      <c r="AG381" s="296"/>
      <c r="AH381" s="296"/>
      <c r="AI381" s="296"/>
      <c r="AJ381" s="296"/>
      <c r="AK381" s="296"/>
      <c r="AL381" s="296"/>
      <c r="AM381" s="296"/>
      <c r="AN381" s="296"/>
      <c r="AO381" s="296"/>
      <c r="AP381" s="296"/>
      <c r="AQ381" s="296"/>
      <c r="AR381" s="296"/>
      <c r="AS381" s="296"/>
      <c r="AT381" s="296"/>
      <c r="AU381" s="296"/>
      <c r="AV381" s="296" t="s">
        <v>124</v>
      </c>
      <c r="AW381" s="296"/>
      <c r="AX381" s="296"/>
      <c r="AY381" s="296"/>
      <c r="AZ381" s="296"/>
      <c r="BA381" s="296"/>
      <c r="BB381" s="296"/>
      <c r="BC381" s="296"/>
      <c r="BD381" s="296"/>
      <c r="BE381" s="296"/>
      <c r="BF381" s="296"/>
      <c r="BG381" s="296"/>
      <c r="BH381" s="296"/>
      <c r="BI381" s="296"/>
      <c r="BJ381" s="296"/>
      <c r="BK381" s="296"/>
      <c r="BL381" s="296"/>
      <c r="BM381" s="296"/>
      <c r="BQ381" s="283" t="s">
        <v>113</v>
      </c>
      <c r="BR381" s="283"/>
      <c r="BS381" s="283"/>
      <c r="BT381" s="283"/>
      <c r="CB381" s="103"/>
    </row>
    <row r="382" spans="1:80" s="102" customFormat="1" ht="12.75" customHeight="1" x14ac:dyDescent="0.25">
      <c r="A382" s="121"/>
      <c r="B382" s="121"/>
      <c r="C382" s="121"/>
      <c r="D382" s="121"/>
      <c r="E382" s="121"/>
      <c r="F382" s="118"/>
      <c r="G382" s="118"/>
      <c r="H382" s="118"/>
      <c r="I382" s="147" t="s">
        <v>16</v>
      </c>
      <c r="J382" s="147"/>
      <c r="K382" s="147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  <c r="AA382" s="121"/>
      <c r="AB382" s="121"/>
      <c r="AC382" s="121"/>
      <c r="AD382" s="121"/>
      <c r="AF382" s="297" t="s">
        <v>16</v>
      </c>
      <c r="AG382" s="296"/>
      <c r="AH382" s="296"/>
      <c r="AI382" s="296"/>
      <c r="AJ382" s="296"/>
      <c r="AK382" s="296"/>
      <c r="AL382" s="296"/>
      <c r="AM382" s="296"/>
      <c r="AN382" s="296"/>
      <c r="AO382" s="296"/>
      <c r="AP382" s="296"/>
      <c r="AQ382" s="296"/>
      <c r="AR382" s="296"/>
      <c r="AS382" s="296"/>
      <c r="AT382" s="296"/>
      <c r="AU382" s="296"/>
      <c r="AV382" s="297" t="s">
        <v>16</v>
      </c>
      <c r="AW382" s="296"/>
      <c r="AX382" s="296"/>
      <c r="AY382" s="296"/>
      <c r="AZ382" s="296"/>
      <c r="BA382" s="296"/>
      <c r="BB382" s="296"/>
      <c r="BC382" s="296"/>
      <c r="BD382" s="296"/>
      <c r="BE382" s="296"/>
      <c r="BF382" s="296"/>
      <c r="BG382" s="296"/>
      <c r="BH382" s="296"/>
      <c r="BI382" s="296"/>
      <c r="BJ382" s="296"/>
      <c r="BK382" s="296"/>
      <c r="BL382" s="296"/>
      <c r="BM382" s="296"/>
      <c r="BQ382" s="283"/>
      <c r="BR382" s="283"/>
      <c r="BS382" s="283"/>
      <c r="BT382" s="283"/>
      <c r="CB382" s="103"/>
    </row>
    <row r="383" spans="1:80" ht="25.5" customHeight="1" x14ac:dyDescent="0.25">
      <c r="A383" s="285" t="s">
        <v>111</v>
      </c>
      <c r="B383" s="292" t="s">
        <v>18</v>
      </c>
      <c r="C383" s="292"/>
      <c r="D383" s="292" t="s">
        <v>19</v>
      </c>
      <c r="E383" s="292"/>
      <c r="F383" s="124" t="s">
        <v>20</v>
      </c>
      <c r="G383" s="124" t="s">
        <v>21</v>
      </c>
      <c r="H383" s="124" t="s">
        <v>22</v>
      </c>
      <c r="I383" s="124" t="s">
        <v>23</v>
      </c>
      <c r="J383" s="124" t="s">
        <v>24</v>
      </c>
      <c r="K383" s="124" t="s">
        <v>25</v>
      </c>
      <c r="L383" s="125" t="s">
        <v>26</v>
      </c>
      <c r="M383" s="125" t="s">
        <v>27</v>
      </c>
      <c r="N383" s="125" t="s">
        <v>28</v>
      </c>
      <c r="O383" s="293" t="s">
        <v>29</v>
      </c>
      <c r="P383" s="293"/>
      <c r="Q383" s="292" t="s">
        <v>30</v>
      </c>
      <c r="R383" s="292"/>
      <c r="S383" s="294" t="s">
        <v>114</v>
      </c>
      <c r="T383" s="294"/>
      <c r="U383" s="294"/>
      <c r="V383" s="294"/>
      <c r="W383" s="294"/>
      <c r="X383" s="294" t="s">
        <v>32</v>
      </c>
      <c r="Y383" s="294"/>
      <c r="Z383" s="294"/>
      <c r="AA383" s="294"/>
      <c r="AB383" s="294"/>
      <c r="AC383" s="294"/>
      <c r="AD383" s="295" t="s">
        <v>33</v>
      </c>
      <c r="AF383" s="298" t="s">
        <v>17</v>
      </c>
      <c r="AG383" s="196">
        <v>1</v>
      </c>
      <c r="AH383" s="196">
        <v>2</v>
      </c>
      <c r="AI383" s="196">
        <v>3</v>
      </c>
      <c r="AJ383" s="196">
        <v>4</v>
      </c>
      <c r="AK383" s="196">
        <v>5</v>
      </c>
      <c r="AL383" s="196">
        <v>6</v>
      </c>
      <c r="AM383" s="196">
        <v>7</v>
      </c>
      <c r="AN383" s="196">
        <v>8</v>
      </c>
      <c r="AO383" s="196">
        <v>9</v>
      </c>
      <c r="AP383" s="196">
        <v>10</v>
      </c>
      <c r="AQ383" s="196">
        <v>11</v>
      </c>
      <c r="AR383" s="196">
        <v>12</v>
      </c>
      <c r="AS383" s="196">
        <v>13</v>
      </c>
      <c r="AT383" s="196">
        <v>14</v>
      </c>
      <c r="AU383" s="196">
        <v>15</v>
      </c>
      <c r="AV383" s="284" t="s">
        <v>17</v>
      </c>
      <c r="AW383" s="196">
        <v>16</v>
      </c>
      <c r="AX383" s="196">
        <v>17</v>
      </c>
      <c r="AY383" s="196">
        <v>18</v>
      </c>
      <c r="AZ383" s="196">
        <v>19</v>
      </c>
      <c r="BA383" s="196">
        <v>20</v>
      </c>
      <c r="BB383" s="196">
        <v>21</v>
      </c>
      <c r="BC383" s="196">
        <v>22</v>
      </c>
      <c r="BD383" s="196">
        <v>23</v>
      </c>
      <c r="BE383" s="196">
        <v>24</v>
      </c>
      <c r="BF383" s="196">
        <v>25</v>
      </c>
      <c r="BG383" s="196">
        <v>26</v>
      </c>
      <c r="BH383" s="196">
        <v>27</v>
      </c>
      <c r="BI383" s="196">
        <v>28</v>
      </c>
      <c r="BJ383" s="196">
        <v>29</v>
      </c>
      <c r="BK383" s="196">
        <v>30</v>
      </c>
      <c r="BL383" s="196">
        <v>31</v>
      </c>
      <c r="BM383" s="283" t="s">
        <v>34</v>
      </c>
      <c r="BQ383" s="283"/>
      <c r="BR383" s="283"/>
      <c r="BS383" s="283"/>
      <c r="BT383" s="283"/>
      <c r="CB383" s="206" t="s">
        <v>111</v>
      </c>
    </row>
    <row r="384" spans="1:80" ht="30" x14ac:dyDescent="0.25">
      <c r="A384" s="286"/>
      <c r="B384" s="126" t="s">
        <v>35</v>
      </c>
      <c r="C384" s="124" t="s">
        <v>36</v>
      </c>
      <c r="D384" s="126" t="s">
        <v>35</v>
      </c>
      <c r="E384" s="124" t="s">
        <v>36</v>
      </c>
      <c r="F384" s="124" t="s">
        <v>36</v>
      </c>
      <c r="G384" s="124" t="s">
        <v>36</v>
      </c>
      <c r="H384" s="124" t="s">
        <v>36</v>
      </c>
      <c r="I384" s="124" t="s">
        <v>36</v>
      </c>
      <c r="J384" s="124" t="s">
        <v>36</v>
      </c>
      <c r="K384" s="124" t="s">
        <v>36</v>
      </c>
      <c r="L384" s="125" t="s">
        <v>36</v>
      </c>
      <c r="M384" s="125" t="s">
        <v>36</v>
      </c>
      <c r="N384" s="125" t="s">
        <v>36</v>
      </c>
      <c r="O384" s="126" t="s">
        <v>35</v>
      </c>
      <c r="P384" s="124" t="s">
        <v>36</v>
      </c>
      <c r="Q384" s="126" t="s">
        <v>35</v>
      </c>
      <c r="R384" s="124" t="s">
        <v>36</v>
      </c>
      <c r="S384" s="124" t="s">
        <v>10</v>
      </c>
      <c r="T384" s="125" t="s">
        <v>37</v>
      </c>
      <c r="U384" s="127" t="s">
        <v>38</v>
      </c>
      <c r="V384" s="127" t="s">
        <v>39</v>
      </c>
      <c r="W384" s="128" t="s">
        <v>40</v>
      </c>
      <c r="X384" s="124" t="s">
        <v>41</v>
      </c>
      <c r="Y384" s="125" t="s">
        <v>42</v>
      </c>
      <c r="Z384" s="124" t="s">
        <v>43</v>
      </c>
      <c r="AA384" s="124" t="s">
        <v>44</v>
      </c>
      <c r="AB384" s="124" t="s">
        <v>10</v>
      </c>
      <c r="AC384" s="124" t="s">
        <v>45</v>
      </c>
      <c r="AD384" s="293"/>
      <c r="AF384" s="298"/>
      <c r="AG384" s="124">
        <v>0</v>
      </c>
      <c r="AH384" s="124">
        <v>0</v>
      </c>
      <c r="AI384" s="124">
        <v>0</v>
      </c>
      <c r="AJ384" s="124">
        <v>0</v>
      </c>
      <c r="AK384" s="124">
        <v>0</v>
      </c>
      <c r="AL384" s="124">
        <v>0</v>
      </c>
      <c r="AM384" s="124">
        <v>0</v>
      </c>
      <c r="AN384" s="124">
        <v>0</v>
      </c>
      <c r="AO384" s="124">
        <v>0</v>
      </c>
      <c r="AP384" s="124">
        <v>0</v>
      </c>
      <c r="AQ384" s="124">
        <v>0</v>
      </c>
      <c r="AR384" s="124">
        <v>0</v>
      </c>
      <c r="AS384" s="124">
        <v>0</v>
      </c>
      <c r="AT384" s="124">
        <v>0</v>
      </c>
      <c r="AU384" s="124">
        <v>0</v>
      </c>
      <c r="AV384" s="284"/>
      <c r="AW384" s="124">
        <v>0</v>
      </c>
      <c r="AX384" s="124">
        <v>0</v>
      </c>
      <c r="AY384" s="124">
        <v>0</v>
      </c>
      <c r="AZ384" s="124">
        <v>0</v>
      </c>
      <c r="BA384" s="124">
        <v>0</v>
      </c>
      <c r="BB384" s="124">
        <v>0</v>
      </c>
      <c r="BC384" s="124">
        <v>0</v>
      </c>
      <c r="BD384" s="124">
        <v>0</v>
      </c>
      <c r="BE384" s="124">
        <v>0</v>
      </c>
      <c r="BF384" s="124">
        <v>0</v>
      </c>
      <c r="BG384" s="124">
        <v>0</v>
      </c>
      <c r="BH384" s="124">
        <v>0</v>
      </c>
      <c r="BI384" s="124">
        <v>0</v>
      </c>
      <c r="BJ384" s="124">
        <v>0</v>
      </c>
      <c r="BK384" s="124">
        <v>0</v>
      </c>
      <c r="BL384" s="124">
        <v>0</v>
      </c>
      <c r="BM384" s="283"/>
      <c r="BQ384" s="197" t="s">
        <v>46</v>
      </c>
      <c r="BR384" s="197" t="s">
        <v>47</v>
      </c>
      <c r="BS384" s="197" t="s">
        <v>48</v>
      </c>
      <c r="BT384" s="197" t="s">
        <v>49</v>
      </c>
    </row>
    <row r="385" spans="1:80" x14ac:dyDescent="0.25">
      <c r="A385" s="188" t="s">
        <v>112</v>
      </c>
      <c r="B385" s="179">
        <v>152788.33333333331</v>
      </c>
      <c r="C385" s="179">
        <v>283816.25</v>
      </c>
      <c r="D385" s="179">
        <v>7822.166666666667</v>
      </c>
      <c r="E385" s="179">
        <v>15228.083333333332</v>
      </c>
      <c r="F385" s="179">
        <v>93.916666666666686</v>
      </c>
      <c r="G385" s="179">
        <v>5.3333333333333339</v>
      </c>
      <c r="H385" s="179">
        <v>79911.25</v>
      </c>
      <c r="I385" s="179">
        <v>5587.25</v>
      </c>
      <c r="J385" s="179">
        <v>176.66666666666666</v>
      </c>
      <c r="K385" s="179">
        <v>5726.0833333333339</v>
      </c>
      <c r="L385" s="179">
        <v>0</v>
      </c>
      <c r="M385" s="179">
        <v>12337.916666666668</v>
      </c>
      <c r="N385" s="179">
        <v>1531.5833333333335</v>
      </c>
      <c r="O385" s="179">
        <v>7611.666666666667</v>
      </c>
      <c r="P385" s="179">
        <v>10977.916666666668</v>
      </c>
      <c r="Q385" s="179">
        <v>171286.25</v>
      </c>
      <c r="R385" s="179">
        <v>317096.33333333331</v>
      </c>
      <c r="S385" s="189">
        <v>339508.41666666669</v>
      </c>
      <c r="T385" s="189">
        <v>645453.16666666674</v>
      </c>
      <c r="U385" s="190">
        <v>632358.94166666653</v>
      </c>
      <c r="V385" s="190">
        <v>610979.22243463004</v>
      </c>
      <c r="W385" s="181">
        <v>1071996.9999999998</v>
      </c>
      <c r="X385" s="182">
        <v>44269.751985612915</v>
      </c>
      <c r="Y385" s="179">
        <v>43414.947266295545</v>
      </c>
      <c r="Z385" s="182">
        <v>22120.306944444445</v>
      </c>
      <c r="AA385" s="182">
        <v>9525.7948412698406</v>
      </c>
      <c r="AB385" s="182">
        <v>16279.053845261429</v>
      </c>
      <c r="AC385" s="182">
        <v>13995.349070175744</v>
      </c>
      <c r="AD385" s="183">
        <v>2768811.1978999996</v>
      </c>
      <c r="AF385" s="188" t="s">
        <v>112</v>
      </c>
      <c r="AG385" s="232">
        <v>0</v>
      </c>
      <c r="AH385" s="232">
        <v>0</v>
      </c>
      <c r="AI385" s="232">
        <v>0</v>
      </c>
      <c r="AJ385" s="232">
        <v>0</v>
      </c>
      <c r="AK385" s="232">
        <v>0</v>
      </c>
      <c r="AL385" s="232">
        <v>0</v>
      </c>
      <c r="AM385" s="232">
        <v>0</v>
      </c>
      <c r="AN385" s="232">
        <v>0</v>
      </c>
      <c r="AO385" s="232">
        <v>0</v>
      </c>
      <c r="AP385" s="232">
        <v>0</v>
      </c>
      <c r="AQ385" s="232">
        <v>0</v>
      </c>
      <c r="AR385" s="232">
        <v>0</v>
      </c>
      <c r="AS385" s="232">
        <v>0</v>
      </c>
      <c r="AT385" s="232">
        <v>0</v>
      </c>
      <c r="AU385" s="232">
        <v>0</v>
      </c>
      <c r="AV385" s="161" t="s">
        <v>112</v>
      </c>
      <c r="AW385" s="232">
        <v>0</v>
      </c>
      <c r="AX385" s="232">
        <v>0</v>
      </c>
      <c r="AY385" s="232">
        <v>0</v>
      </c>
      <c r="AZ385" s="232">
        <v>0</v>
      </c>
      <c r="BA385" s="232">
        <v>0</v>
      </c>
      <c r="BB385" s="232">
        <v>0</v>
      </c>
      <c r="BC385" s="232">
        <v>0</v>
      </c>
      <c r="BD385" s="232">
        <v>0</v>
      </c>
      <c r="BE385" s="232">
        <v>0</v>
      </c>
      <c r="BF385" s="232">
        <v>0</v>
      </c>
      <c r="BG385" s="232">
        <v>0</v>
      </c>
      <c r="BH385" s="232">
        <v>0</v>
      </c>
      <c r="BI385" s="232">
        <v>0</v>
      </c>
      <c r="BJ385" s="232">
        <v>0</v>
      </c>
      <c r="BK385" s="232">
        <v>0</v>
      </c>
      <c r="BL385" s="232">
        <v>0</v>
      </c>
      <c r="BM385" s="179">
        <v>0</v>
      </c>
      <c r="BO385" s="201">
        <v>0</v>
      </c>
      <c r="BQ385" s="198">
        <v>20</v>
      </c>
      <c r="BR385" s="198">
        <v>4</v>
      </c>
      <c r="BS385" s="198">
        <v>7</v>
      </c>
      <c r="BT385" s="199">
        <v>22.450000000000003</v>
      </c>
      <c r="CB385" s="206" t="s">
        <v>112</v>
      </c>
    </row>
    <row r="386" spans="1:80" x14ac:dyDescent="0.25">
      <c r="A386" s="188" t="s">
        <v>118</v>
      </c>
      <c r="B386" s="179">
        <v>134075.08333333331</v>
      </c>
      <c r="C386" s="179">
        <v>255130.08333333331</v>
      </c>
      <c r="D386" s="179">
        <v>9261.6666666666642</v>
      </c>
      <c r="E386" s="179">
        <v>25163.333333333328</v>
      </c>
      <c r="F386" s="179">
        <v>220.91666666666669</v>
      </c>
      <c r="G386" s="179">
        <v>14.416666666666668</v>
      </c>
      <c r="H386" s="179">
        <v>132190.75</v>
      </c>
      <c r="I386" s="179">
        <v>11648.083333333334</v>
      </c>
      <c r="J386" s="179">
        <v>105.91666666666667</v>
      </c>
      <c r="K386" s="179">
        <v>5715.9166666666661</v>
      </c>
      <c r="L386" s="179">
        <v>8.3333333333333329E-2</v>
      </c>
      <c r="M386" s="179">
        <v>7411.5</v>
      </c>
      <c r="N386" s="179">
        <v>1129.9166666666667</v>
      </c>
      <c r="O386" s="179">
        <v>9673.9999999999982</v>
      </c>
      <c r="P386" s="179">
        <v>14044.500000000002</v>
      </c>
      <c r="Q386" s="179">
        <v>149214.91666666666</v>
      </c>
      <c r="R386" s="179">
        <v>277795.25</v>
      </c>
      <c r="S386" s="189">
        <v>302225.66666666669</v>
      </c>
      <c r="T386" s="189">
        <v>585587.5</v>
      </c>
      <c r="U386" s="190">
        <v>564597.16666666674</v>
      </c>
      <c r="V386" s="190">
        <v>544745.57692384836</v>
      </c>
      <c r="W386" s="181">
        <v>1032796.3333333333</v>
      </c>
      <c r="X386" s="182">
        <v>42257.062684048731</v>
      </c>
      <c r="Y386" s="179">
        <v>41824.500073947296</v>
      </c>
      <c r="Z386" s="182">
        <v>22416.759722222225</v>
      </c>
      <c r="AA386" s="182">
        <v>9894.075595238095</v>
      </c>
      <c r="AB386" s="182">
        <v>14428.252106179483</v>
      </c>
      <c r="AC386" s="182">
        <v>13914.405288934624</v>
      </c>
      <c r="AD386" s="183">
        <v>2469539.4032000001</v>
      </c>
      <c r="AF386" s="188" t="s">
        <v>118</v>
      </c>
      <c r="AG386" s="232">
        <v>0</v>
      </c>
      <c r="AH386" s="232">
        <v>0</v>
      </c>
      <c r="AI386" s="232">
        <v>0</v>
      </c>
      <c r="AJ386" s="232">
        <v>0</v>
      </c>
      <c r="AK386" s="232">
        <v>0</v>
      </c>
      <c r="AL386" s="232">
        <v>0</v>
      </c>
      <c r="AM386" s="232">
        <v>0</v>
      </c>
      <c r="AN386" s="232">
        <v>0</v>
      </c>
      <c r="AO386" s="232">
        <v>0</v>
      </c>
      <c r="AP386" s="232">
        <v>0</v>
      </c>
      <c r="AQ386" s="232">
        <v>0</v>
      </c>
      <c r="AR386" s="232">
        <v>0</v>
      </c>
      <c r="AS386" s="232">
        <v>0</v>
      </c>
      <c r="AT386" s="232">
        <v>0</v>
      </c>
      <c r="AU386" s="232">
        <v>0</v>
      </c>
      <c r="AV386" s="161" t="s">
        <v>118</v>
      </c>
      <c r="AW386" s="232">
        <v>0</v>
      </c>
      <c r="AX386" s="232">
        <v>0</v>
      </c>
      <c r="AY386" s="232">
        <v>0</v>
      </c>
      <c r="AZ386" s="232">
        <v>0</v>
      </c>
      <c r="BA386" s="232">
        <v>0</v>
      </c>
      <c r="BB386" s="232">
        <v>0</v>
      </c>
      <c r="BC386" s="232">
        <v>0</v>
      </c>
      <c r="BD386" s="232">
        <v>0</v>
      </c>
      <c r="BE386" s="232">
        <v>0</v>
      </c>
      <c r="BF386" s="232">
        <v>0</v>
      </c>
      <c r="BG386" s="232">
        <v>0</v>
      </c>
      <c r="BH386" s="232">
        <v>0</v>
      </c>
      <c r="BI386" s="232">
        <v>0</v>
      </c>
      <c r="BJ386" s="232">
        <v>0</v>
      </c>
      <c r="BK386" s="232">
        <v>0</v>
      </c>
      <c r="BL386" s="232">
        <v>0</v>
      </c>
      <c r="BM386" s="179">
        <v>0</v>
      </c>
      <c r="BO386" s="201">
        <v>0</v>
      </c>
      <c r="BQ386" s="198">
        <v>20</v>
      </c>
      <c r="BR386" s="198">
        <v>4</v>
      </c>
      <c r="BS386" s="198">
        <v>7</v>
      </c>
      <c r="BT386" s="199">
        <v>22.450000000000003</v>
      </c>
      <c r="CB386" s="206" t="s">
        <v>118</v>
      </c>
    </row>
    <row r="387" spans="1:80" x14ac:dyDescent="0.25">
      <c r="A387" s="188" t="s">
        <v>123</v>
      </c>
      <c r="B387" s="179">
        <v>98663.583333333343</v>
      </c>
      <c r="C387" s="179">
        <v>232221.83333333334</v>
      </c>
      <c r="D387" s="179">
        <v>7330.1666666666661</v>
      </c>
      <c r="E387" s="179">
        <v>24862.333333333332</v>
      </c>
      <c r="F387" s="179">
        <v>151.08333333333331</v>
      </c>
      <c r="G387" s="179">
        <v>9.9166666666666661</v>
      </c>
      <c r="H387" s="179">
        <v>41886.000000000007</v>
      </c>
      <c r="I387" s="179">
        <v>8293</v>
      </c>
      <c r="J387" s="179">
        <v>47.833333333333336</v>
      </c>
      <c r="K387" s="179">
        <v>5327.0833333333339</v>
      </c>
      <c r="L387" s="179">
        <v>0</v>
      </c>
      <c r="M387" s="179">
        <v>3001.8333333333335</v>
      </c>
      <c r="N387" s="179">
        <v>554.25</v>
      </c>
      <c r="O387" s="179">
        <v>4551.5000000000009</v>
      </c>
      <c r="P387" s="179">
        <v>6978.583333333333</v>
      </c>
      <c r="Q387" s="179">
        <v>124158.83333333334</v>
      </c>
      <c r="R387" s="179">
        <v>270960.33333333337</v>
      </c>
      <c r="S387" s="189">
        <v>234704.08333333334</v>
      </c>
      <c r="T387" s="189">
        <v>543550.91666666674</v>
      </c>
      <c r="U387" s="190">
        <v>525698.47500000009</v>
      </c>
      <c r="V387" s="190">
        <v>507477.4216692457</v>
      </c>
      <c r="W387" s="181">
        <v>828998.16666666663</v>
      </c>
      <c r="X387" s="182">
        <v>32160.133261018153</v>
      </c>
      <c r="Y387" s="179">
        <v>33580.473369650914</v>
      </c>
      <c r="Z387" s="182">
        <v>24219.606944444444</v>
      </c>
      <c r="AA387" s="182">
        <v>9968.2726190476187</v>
      </c>
      <c r="AB387" s="182">
        <v>11191.415697676339</v>
      </c>
      <c r="AC387" s="182">
        <v>10484.358781670908</v>
      </c>
      <c r="AD387" s="183">
        <v>2300114.0221000002</v>
      </c>
      <c r="AF387" s="188" t="s">
        <v>123</v>
      </c>
      <c r="AG387" s="232">
        <v>0</v>
      </c>
      <c r="AH387" s="232">
        <v>0</v>
      </c>
      <c r="AI387" s="232">
        <v>0</v>
      </c>
      <c r="AJ387" s="232">
        <v>0</v>
      </c>
      <c r="AK387" s="232">
        <v>0</v>
      </c>
      <c r="AL387" s="232">
        <v>0</v>
      </c>
      <c r="AM387" s="232">
        <v>0</v>
      </c>
      <c r="AN387" s="232">
        <v>0</v>
      </c>
      <c r="AO387" s="232">
        <v>0</v>
      </c>
      <c r="AP387" s="232">
        <v>0</v>
      </c>
      <c r="AQ387" s="232">
        <v>0</v>
      </c>
      <c r="AR387" s="232">
        <v>0</v>
      </c>
      <c r="AS387" s="232">
        <v>0</v>
      </c>
      <c r="AT387" s="232">
        <v>0</v>
      </c>
      <c r="AU387" s="232">
        <v>0</v>
      </c>
      <c r="AV387" s="161" t="s">
        <v>123</v>
      </c>
      <c r="AW387" s="232">
        <v>0</v>
      </c>
      <c r="AX387" s="232">
        <v>0</v>
      </c>
      <c r="AY387" s="232">
        <v>0</v>
      </c>
      <c r="AZ387" s="232">
        <v>0</v>
      </c>
      <c r="BA387" s="232">
        <v>0</v>
      </c>
      <c r="BB387" s="232">
        <v>0</v>
      </c>
      <c r="BC387" s="232">
        <v>0</v>
      </c>
      <c r="BD387" s="232">
        <v>0</v>
      </c>
      <c r="BE387" s="232">
        <v>0</v>
      </c>
      <c r="BF387" s="232">
        <v>0</v>
      </c>
      <c r="BG387" s="232">
        <v>0</v>
      </c>
      <c r="BH387" s="232">
        <v>0</v>
      </c>
      <c r="BI387" s="232">
        <v>0</v>
      </c>
      <c r="BJ387" s="232">
        <v>0</v>
      </c>
      <c r="BK387" s="232">
        <v>0</v>
      </c>
      <c r="BL387" s="232">
        <v>0</v>
      </c>
      <c r="BM387" s="179">
        <v>0</v>
      </c>
      <c r="BO387" s="201">
        <v>0</v>
      </c>
      <c r="BQ387" s="198">
        <v>20</v>
      </c>
      <c r="BR387" s="198">
        <v>4</v>
      </c>
      <c r="BS387" s="198">
        <v>7</v>
      </c>
      <c r="BT387" s="199">
        <v>22.450000000000003</v>
      </c>
      <c r="CB387" s="206" t="s">
        <v>123</v>
      </c>
    </row>
    <row r="388" spans="1:80" x14ac:dyDescent="0.25">
      <c r="A388" s="119" t="s">
        <v>55</v>
      </c>
      <c r="B388" s="185">
        <v>385527</v>
      </c>
      <c r="C388" s="185">
        <v>771168.16666666663</v>
      </c>
      <c r="D388" s="185">
        <v>24414</v>
      </c>
      <c r="E388" s="185">
        <v>65253.749999999985</v>
      </c>
      <c r="F388" s="185">
        <v>465.91666666666669</v>
      </c>
      <c r="G388" s="185">
        <v>29.666666666666664</v>
      </c>
      <c r="H388" s="185">
        <v>253988</v>
      </c>
      <c r="I388" s="185">
        <v>25528.333333333336</v>
      </c>
      <c r="J388" s="185">
        <v>330.41666666666663</v>
      </c>
      <c r="K388" s="185">
        <v>16769.083333333336</v>
      </c>
      <c r="L388" s="185">
        <v>8.3333333333333329E-2</v>
      </c>
      <c r="M388" s="185">
        <v>22751.25</v>
      </c>
      <c r="N388" s="185">
        <v>3215.75</v>
      </c>
      <c r="O388" s="185">
        <v>21837.166666666664</v>
      </c>
      <c r="P388" s="185">
        <v>32001.000000000004</v>
      </c>
      <c r="Q388" s="185">
        <v>444660</v>
      </c>
      <c r="R388" s="185">
        <v>865851.91666666663</v>
      </c>
      <c r="S388" s="185">
        <v>876438.16666666674</v>
      </c>
      <c r="T388" s="185">
        <v>1774591.5833333335</v>
      </c>
      <c r="U388" s="191">
        <v>1722654.5833333335</v>
      </c>
      <c r="V388" s="191">
        <v>1663202.221027724</v>
      </c>
      <c r="W388" s="185">
        <v>2933791.4999999995</v>
      </c>
      <c r="X388" s="185">
        <v>118686.9479306798</v>
      </c>
      <c r="Y388" s="185">
        <v>118819.92070989375</v>
      </c>
      <c r="Z388" s="185">
        <v>68756.673611111109</v>
      </c>
      <c r="AA388" s="185">
        <v>29388.143055555556</v>
      </c>
      <c r="AB388" s="185">
        <v>41898.721649117251</v>
      </c>
      <c r="AC388" s="185">
        <v>38394.113140781279</v>
      </c>
      <c r="AD388" s="192">
        <v>7538464.6231999993</v>
      </c>
      <c r="AF388" s="119" t="s">
        <v>55</v>
      </c>
      <c r="AG388" s="185">
        <v>0</v>
      </c>
      <c r="AH388" s="185">
        <v>0</v>
      </c>
      <c r="AI388" s="185">
        <v>0</v>
      </c>
      <c r="AJ388" s="185">
        <v>0</v>
      </c>
      <c r="AK388" s="185">
        <v>0</v>
      </c>
      <c r="AL388" s="185">
        <v>0</v>
      </c>
      <c r="AM388" s="185">
        <v>0</v>
      </c>
      <c r="AN388" s="185">
        <v>0</v>
      </c>
      <c r="AO388" s="185">
        <v>0</v>
      </c>
      <c r="AP388" s="185">
        <v>0</v>
      </c>
      <c r="AQ388" s="185">
        <v>0</v>
      </c>
      <c r="AR388" s="185">
        <v>0</v>
      </c>
      <c r="AS388" s="185">
        <v>0</v>
      </c>
      <c r="AT388" s="185">
        <v>0</v>
      </c>
      <c r="AU388" s="185">
        <v>0</v>
      </c>
      <c r="AV388" s="146" t="s">
        <v>55</v>
      </c>
      <c r="AW388" s="185">
        <v>0</v>
      </c>
      <c r="AX388" s="185">
        <v>0</v>
      </c>
      <c r="AY388" s="185">
        <v>0</v>
      </c>
      <c r="AZ388" s="185">
        <v>0</v>
      </c>
      <c r="BA388" s="185">
        <v>0</v>
      </c>
      <c r="BB388" s="185">
        <v>0</v>
      </c>
      <c r="BC388" s="185">
        <v>0</v>
      </c>
      <c r="BD388" s="185">
        <v>0</v>
      </c>
      <c r="BE388" s="185">
        <v>0</v>
      </c>
      <c r="BF388" s="185">
        <v>0</v>
      </c>
      <c r="BG388" s="185">
        <v>0</v>
      </c>
      <c r="BH388" s="185">
        <v>0</v>
      </c>
      <c r="BI388" s="185">
        <v>0</v>
      </c>
      <c r="BJ388" s="185">
        <v>0</v>
      </c>
      <c r="BK388" s="185">
        <v>0</v>
      </c>
      <c r="BL388" s="185">
        <v>0</v>
      </c>
      <c r="BM388" s="185">
        <v>0</v>
      </c>
      <c r="BO388" s="201">
        <v>0</v>
      </c>
      <c r="BQ388" s="198">
        <v>20</v>
      </c>
      <c r="BR388" s="198">
        <v>4</v>
      </c>
      <c r="BS388" s="198">
        <v>7</v>
      </c>
      <c r="BT388" s="199">
        <v>22.450000000000003</v>
      </c>
      <c r="CB388" s="206" t="s">
        <v>55</v>
      </c>
    </row>
    <row r="389" spans="1:80" x14ac:dyDescent="0.25">
      <c r="U389" s="94" t="s">
        <v>13</v>
      </c>
      <c r="V389" s="94"/>
      <c r="X389" s="89">
        <v>0</v>
      </c>
      <c r="Y389" s="89">
        <v>0</v>
      </c>
      <c r="Z389" s="89">
        <v>0</v>
      </c>
      <c r="AA389" s="89">
        <v>0</v>
      </c>
      <c r="AB389" s="89">
        <v>0</v>
      </c>
      <c r="AC389" s="89">
        <v>0</v>
      </c>
      <c r="AD389" s="91">
        <f>+AD388/4.5</f>
        <v>1675214.360711111</v>
      </c>
      <c r="BQ389" s="92"/>
      <c r="BR389" s="92"/>
      <c r="BS389" s="92"/>
    </row>
    <row r="390" spans="1:80" x14ac:dyDescent="0.25">
      <c r="L390" s="88"/>
      <c r="M390" s="88"/>
      <c r="N390" s="88"/>
      <c r="P390" s="88"/>
      <c r="BQ390" s="92"/>
      <c r="BR390" s="92"/>
      <c r="BS390" s="92"/>
    </row>
    <row r="391" spans="1:80" x14ac:dyDescent="0.25">
      <c r="BQ391" s="92"/>
      <c r="BR391" s="92"/>
      <c r="BS391" s="92"/>
    </row>
    <row r="392" spans="1:80" x14ac:dyDescent="0.25">
      <c r="A392" s="121"/>
      <c r="B392" s="121"/>
      <c r="C392" s="121"/>
      <c r="D392" s="121"/>
      <c r="E392" s="121"/>
      <c r="F392" s="118"/>
      <c r="G392" s="118"/>
      <c r="H392" s="118"/>
      <c r="I392" s="177" t="s">
        <v>125</v>
      </c>
      <c r="J392" s="177"/>
      <c r="K392" s="177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1"/>
      <c r="AD392" s="121"/>
      <c r="AF392" s="290" t="s">
        <v>125</v>
      </c>
      <c r="AG392" s="290"/>
      <c r="AH392" s="290"/>
      <c r="AI392" s="290"/>
      <c r="AJ392" s="290"/>
      <c r="AK392" s="290"/>
      <c r="AL392" s="290"/>
      <c r="AM392" s="290"/>
      <c r="AN392" s="290"/>
      <c r="AO392" s="290"/>
      <c r="AP392" s="290"/>
      <c r="AQ392" s="290"/>
      <c r="AR392" s="290"/>
      <c r="AS392" s="290"/>
      <c r="AT392" s="290"/>
      <c r="AU392" s="290"/>
      <c r="AV392" s="291" t="s">
        <v>125</v>
      </c>
      <c r="AW392" s="291"/>
      <c r="AX392" s="291"/>
      <c r="AY392" s="291"/>
      <c r="AZ392" s="291"/>
      <c r="BA392" s="291"/>
      <c r="BB392" s="291"/>
      <c r="BC392" s="291"/>
      <c r="BD392" s="291"/>
      <c r="BE392" s="291"/>
      <c r="BF392" s="291"/>
      <c r="BG392" s="291"/>
      <c r="BH392" s="291"/>
      <c r="BI392" s="291"/>
      <c r="BJ392" s="291"/>
      <c r="BK392" s="291"/>
      <c r="BL392" s="291"/>
      <c r="BM392" s="291"/>
      <c r="BQ392" s="283" t="s">
        <v>126</v>
      </c>
      <c r="BR392" s="283"/>
      <c r="BS392" s="283"/>
      <c r="BT392" s="283"/>
    </row>
    <row r="393" spans="1:80" x14ac:dyDescent="0.25">
      <c r="A393" s="121"/>
      <c r="B393" s="121"/>
      <c r="C393" s="121"/>
      <c r="D393" s="121"/>
      <c r="E393" s="121"/>
      <c r="F393" s="118"/>
      <c r="G393" s="118"/>
      <c r="H393" s="118"/>
      <c r="I393" s="193" t="s">
        <v>16</v>
      </c>
      <c r="J393" s="193"/>
      <c r="K393" s="193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1"/>
      <c r="AD393" s="121"/>
      <c r="AF393" s="289" t="s">
        <v>16</v>
      </c>
      <c r="AG393" s="290"/>
      <c r="AH393" s="290"/>
      <c r="AI393" s="290"/>
      <c r="AJ393" s="290"/>
      <c r="AK393" s="290"/>
      <c r="AL393" s="290"/>
      <c r="AM393" s="290"/>
      <c r="AN393" s="290"/>
      <c r="AO393" s="290"/>
      <c r="AP393" s="290"/>
      <c r="AQ393" s="290"/>
      <c r="AR393" s="290"/>
      <c r="AS393" s="290"/>
      <c r="AT393" s="290"/>
      <c r="AU393" s="290"/>
      <c r="AV393" s="291" t="s">
        <v>16</v>
      </c>
      <c r="AW393" s="291"/>
      <c r="AX393" s="291"/>
      <c r="AY393" s="291"/>
      <c r="AZ393" s="291"/>
      <c r="BA393" s="291"/>
      <c r="BB393" s="291"/>
      <c r="BC393" s="291"/>
      <c r="BD393" s="291"/>
      <c r="BE393" s="291"/>
      <c r="BF393" s="291"/>
      <c r="BG393" s="291"/>
      <c r="BH393" s="291"/>
      <c r="BI393" s="291"/>
      <c r="BJ393" s="291"/>
      <c r="BK393" s="291"/>
      <c r="BL393" s="291"/>
      <c r="BM393" s="291"/>
      <c r="BQ393" s="283"/>
      <c r="BR393" s="283"/>
      <c r="BS393" s="283"/>
      <c r="BT393" s="283"/>
    </row>
    <row r="394" spans="1:80" ht="27" customHeight="1" x14ac:dyDescent="0.25">
      <c r="A394" s="284" t="s">
        <v>111</v>
      </c>
      <c r="B394" s="292" t="s">
        <v>18</v>
      </c>
      <c r="C394" s="292"/>
      <c r="D394" s="292" t="s">
        <v>19</v>
      </c>
      <c r="E394" s="292"/>
      <c r="F394" s="124" t="s">
        <v>20</v>
      </c>
      <c r="G394" s="124" t="s">
        <v>21</v>
      </c>
      <c r="H394" s="124" t="s">
        <v>22</v>
      </c>
      <c r="I394" s="124" t="s">
        <v>23</v>
      </c>
      <c r="J394" s="124" t="s">
        <v>24</v>
      </c>
      <c r="K394" s="124" t="s">
        <v>25</v>
      </c>
      <c r="L394" s="125" t="s">
        <v>26</v>
      </c>
      <c r="M394" s="125" t="s">
        <v>27</v>
      </c>
      <c r="N394" s="125" t="s">
        <v>28</v>
      </c>
      <c r="O394" s="293" t="s">
        <v>29</v>
      </c>
      <c r="P394" s="293"/>
      <c r="Q394" s="292" t="s">
        <v>30</v>
      </c>
      <c r="R394" s="292"/>
      <c r="S394" s="294" t="s">
        <v>114</v>
      </c>
      <c r="T394" s="294"/>
      <c r="U394" s="294"/>
      <c r="V394" s="294"/>
      <c r="W394" s="294"/>
      <c r="X394" s="294" t="s">
        <v>32</v>
      </c>
      <c r="Y394" s="294"/>
      <c r="Z394" s="294"/>
      <c r="AA394" s="294"/>
      <c r="AB394" s="294"/>
      <c r="AC394" s="294"/>
      <c r="AD394" s="295" t="s">
        <v>33</v>
      </c>
      <c r="AF394" s="284" t="s">
        <v>17</v>
      </c>
      <c r="AG394" s="196">
        <v>1</v>
      </c>
      <c r="AH394" s="196">
        <v>2</v>
      </c>
      <c r="AI394" s="196">
        <v>3</v>
      </c>
      <c r="AJ394" s="196">
        <v>4</v>
      </c>
      <c r="AK394" s="196">
        <v>5</v>
      </c>
      <c r="AL394" s="196">
        <v>6</v>
      </c>
      <c r="AM394" s="196">
        <v>7</v>
      </c>
      <c r="AN394" s="196">
        <v>8</v>
      </c>
      <c r="AO394" s="196">
        <v>9</v>
      </c>
      <c r="AP394" s="196">
        <v>10</v>
      </c>
      <c r="AQ394" s="196">
        <v>11</v>
      </c>
      <c r="AR394" s="196">
        <v>12</v>
      </c>
      <c r="AS394" s="196">
        <v>13</v>
      </c>
      <c r="AT394" s="196">
        <v>14</v>
      </c>
      <c r="AU394" s="196">
        <v>15</v>
      </c>
      <c r="AV394" s="284" t="s">
        <v>17</v>
      </c>
      <c r="AW394" s="196">
        <v>16</v>
      </c>
      <c r="AX394" s="196">
        <v>17</v>
      </c>
      <c r="AY394" s="196">
        <v>18</v>
      </c>
      <c r="AZ394" s="196">
        <v>19</v>
      </c>
      <c r="BA394" s="196">
        <v>20</v>
      </c>
      <c r="BB394" s="196">
        <v>21</v>
      </c>
      <c r="BC394" s="196">
        <v>22</v>
      </c>
      <c r="BD394" s="196">
        <v>23</v>
      </c>
      <c r="BE394" s="196">
        <v>24</v>
      </c>
      <c r="BF394" s="196">
        <v>25</v>
      </c>
      <c r="BG394" s="196">
        <v>26</v>
      </c>
      <c r="BH394" s="196">
        <v>27</v>
      </c>
      <c r="BI394" s="196">
        <v>28</v>
      </c>
      <c r="BJ394" s="196">
        <v>29</v>
      </c>
      <c r="BK394" s="196">
        <v>30</v>
      </c>
      <c r="BL394" s="196">
        <v>31</v>
      </c>
      <c r="BM394" s="283" t="s">
        <v>34</v>
      </c>
      <c r="BQ394" s="283"/>
      <c r="BR394" s="283"/>
      <c r="BS394" s="283"/>
      <c r="BT394" s="283"/>
      <c r="CB394" s="206" t="s">
        <v>111</v>
      </c>
    </row>
    <row r="395" spans="1:80" ht="30" x14ac:dyDescent="0.25">
      <c r="A395" s="284"/>
      <c r="B395" s="126" t="s">
        <v>35</v>
      </c>
      <c r="C395" s="124" t="s">
        <v>36</v>
      </c>
      <c r="D395" s="126" t="s">
        <v>35</v>
      </c>
      <c r="E395" s="124" t="s">
        <v>36</v>
      </c>
      <c r="F395" s="124" t="s">
        <v>36</v>
      </c>
      <c r="G395" s="124" t="s">
        <v>36</v>
      </c>
      <c r="H395" s="124" t="s">
        <v>36</v>
      </c>
      <c r="I395" s="124" t="s">
        <v>36</v>
      </c>
      <c r="J395" s="124" t="s">
        <v>36</v>
      </c>
      <c r="K395" s="124" t="s">
        <v>36</v>
      </c>
      <c r="L395" s="125" t="s">
        <v>36</v>
      </c>
      <c r="M395" s="125" t="s">
        <v>36</v>
      </c>
      <c r="N395" s="125" t="s">
        <v>36</v>
      </c>
      <c r="O395" s="126" t="s">
        <v>35</v>
      </c>
      <c r="P395" s="124" t="s">
        <v>36</v>
      </c>
      <c r="Q395" s="126" t="s">
        <v>35</v>
      </c>
      <c r="R395" s="124" t="s">
        <v>36</v>
      </c>
      <c r="S395" s="124" t="s">
        <v>10</v>
      </c>
      <c r="T395" s="125" t="s">
        <v>37</v>
      </c>
      <c r="U395" s="127" t="s">
        <v>38</v>
      </c>
      <c r="V395" s="127" t="s">
        <v>39</v>
      </c>
      <c r="W395" s="128" t="s">
        <v>40</v>
      </c>
      <c r="X395" s="124" t="s">
        <v>41</v>
      </c>
      <c r="Y395" s="125" t="s">
        <v>42</v>
      </c>
      <c r="Z395" s="124" t="s">
        <v>43</v>
      </c>
      <c r="AA395" s="124" t="s">
        <v>44</v>
      </c>
      <c r="AB395" s="124" t="s">
        <v>10</v>
      </c>
      <c r="AC395" s="124" t="s">
        <v>45</v>
      </c>
      <c r="AD395" s="293"/>
      <c r="AF395" s="283"/>
      <c r="AG395" s="124">
        <v>0</v>
      </c>
      <c r="AH395" s="124">
        <v>0</v>
      </c>
      <c r="AI395" s="124">
        <v>0</v>
      </c>
      <c r="AJ395" s="124">
        <v>0</v>
      </c>
      <c r="AK395" s="124">
        <v>0</v>
      </c>
      <c r="AL395" s="124">
        <v>0</v>
      </c>
      <c r="AM395" s="124">
        <v>0</v>
      </c>
      <c r="AN395" s="124">
        <v>0</v>
      </c>
      <c r="AO395" s="124">
        <v>0</v>
      </c>
      <c r="AP395" s="124">
        <v>0</v>
      </c>
      <c r="AQ395" s="124">
        <v>0</v>
      </c>
      <c r="AR395" s="124">
        <v>0</v>
      </c>
      <c r="AS395" s="124">
        <v>0</v>
      </c>
      <c r="AT395" s="124">
        <v>0</v>
      </c>
      <c r="AU395" s="124">
        <v>0</v>
      </c>
      <c r="AV395" s="283"/>
      <c r="AW395" s="124">
        <v>0</v>
      </c>
      <c r="AX395" s="124">
        <v>0</v>
      </c>
      <c r="AY395" s="124">
        <v>0</v>
      </c>
      <c r="AZ395" s="124">
        <v>0</v>
      </c>
      <c r="BA395" s="124">
        <v>0</v>
      </c>
      <c r="BB395" s="124">
        <v>0</v>
      </c>
      <c r="BC395" s="124">
        <v>0</v>
      </c>
      <c r="BD395" s="124">
        <v>0</v>
      </c>
      <c r="BE395" s="124">
        <v>0</v>
      </c>
      <c r="BF395" s="124">
        <v>0</v>
      </c>
      <c r="BG395" s="124">
        <v>0</v>
      </c>
      <c r="BH395" s="124">
        <v>0</v>
      </c>
      <c r="BI395" s="124">
        <v>0</v>
      </c>
      <c r="BJ395" s="124">
        <v>0</v>
      </c>
      <c r="BK395" s="124">
        <v>0</v>
      </c>
      <c r="BL395" s="124">
        <v>0</v>
      </c>
      <c r="BM395" s="283"/>
      <c r="BQ395" s="197" t="s">
        <v>46</v>
      </c>
      <c r="BR395" s="197" t="s">
        <v>47</v>
      </c>
      <c r="BS395" s="197" t="s">
        <v>48</v>
      </c>
      <c r="BT395" s="197" t="s">
        <v>49</v>
      </c>
    </row>
    <row r="396" spans="1:80" x14ac:dyDescent="0.25">
      <c r="A396" s="194" t="s">
        <v>109</v>
      </c>
      <c r="B396" s="179">
        <v>1241943.4166666667</v>
      </c>
      <c r="C396" s="179">
        <v>2835904.4166666665</v>
      </c>
      <c r="D396" s="179">
        <v>107921.83333333333</v>
      </c>
      <c r="E396" s="179">
        <v>348285.74999999988</v>
      </c>
      <c r="F396" s="179">
        <v>1824.5833333333335</v>
      </c>
      <c r="G396" s="179">
        <v>52.5</v>
      </c>
      <c r="H396" s="179">
        <v>610945.58333333349</v>
      </c>
      <c r="I396" s="179">
        <v>106897.83333333331</v>
      </c>
      <c r="J396" s="179">
        <v>1079.0833333333335</v>
      </c>
      <c r="K396" s="179">
        <v>50023.833333333328</v>
      </c>
      <c r="L396" s="179">
        <v>0.41666666666666663</v>
      </c>
      <c r="M396" s="179">
        <v>85842.249999999985</v>
      </c>
      <c r="N396" s="179">
        <v>16423.416666666664</v>
      </c>
      <c r="O396" s="179">
        <v>78614.083333333343</v>
      </c>
      <c r="P396" s="179">
        <v>156624.08333333337</v>
      </c>
      <c r="Q396" s="179">
        <v>1394439.4166666665</v>
      </c>
      <c r="R396" s="179">
        <v>3073204.3333333335</v>
      </c>
      <c r="S396" s="189">
        <v>2822918.75</v>
      </c>
      <c r="T396" s="189">
        <v>6552788.75</v>
      </c>
      <c r="U396" s="195">
        <v>6281928.6749999998</v>
      </c>
      <c r="V396" s="195">
        <v>6053998.1664002435</v>
      </c>
      <c r="W396" s="182">
        <v>10110026.833333332</v>
      </c>
      <c r="X396" s="182">
        <v>412364.27568620996</v>
      </c>
      <c r="Y396" s="182">
        <v>409416.26192397182</v>
      </c>
      <c r="Z396" s="182">
        <v>214604.33888888889</v>
      </c>
      <c r="AA396" s="182">
        <v>106266.19007936507</v>
      </c>
      <c r="AB396" s="182">
        <v>135567.67640315753</v>
      </c>
      <c r="AC396" s="182">
        <v>138398.29964152622</v>
      </c>
      <c r="AD396" s="183">
        <v>27450857.382500004</v>
      </c>
      <c r="AF396" s="194" t="s">
        <v>109</v>
      </c>
      <c r="AG396" s="233">
        <v>0</v>
      </c>
      <c r="AH396" s="233">
        <v>0</v>
      </c>
      <c r="AI396" s="233">
        <v>0</v>
      </c>
      <c r="AJ396" s="233">
        <v>0</v>
      </c>
      <c r="AK396" s="233">
        <v>0</v>
      </c>
      <c r="AL396" s="233">
        <v>0</v>
      </c>
      <c r="AM396" s="233">
        <v>0</v>
      </c>
      <c r="AN396" s="233">
        <v>0</v>
      </c>
      <c r="AO396" s="233">
        <v>0</v>
      </c>
      <c r="AP396" s="233">
        <v>0</v>
      </c>
      <c r="AQ396" s="233">
        <v>0</v>
      </c>
      <c r="AR396" s="233">
        <v>0</v>
      </c>
      <c r="AS396" s="233">
        <v>0</v>
      </c>
      <c r="AT396" s="233">
        <v>0</v>
      </c>
      <c r="AU396" s="233">
        <v>0</v>
      </c>
      <c r="AV396" s="194" t="s">
        <v>109</v>
      </c>
      <c r="AW396" s="233">
        <v>0</v>
      </c>
      <c r="AX396" s="233">
        <v>0</v>
      </c>
      <c r="AY396" s="233">
        <v>0</v>
      </c>
      <c r="AZ396" s="233">
        <v>0</v>
      </c>
      <c r="BA396" s="233">
        <v>0</v>
      </c>
      <c r="BB396" s="233">
        <v>0</v>
      </c>
      <c r="BC396" s="233">
        <v>0</v>
      </c>
      <c r="BD396" s="233">
        <v>0</v>
      </c>
      <c r="BE396" s="233">
        <v>0</v>
      </c>
      <c r="BF396" s="233">
        <v>0</v>
      </c>
      <c r="BG396" s="233">
        <v>0</v>
      </c>
      <c r="BH396" s="233">
        <v>0</v>
      </c>
      <c r="BI396" s="233">
        <v>0</v>
      </c>
      <c r="BJ396" s="233">
        <v>0</v>
      </c>
      <c r="BK396" s="233">
        <v>0</v>
      </c>
      <c r="BL396" s="233">
        <v>0</v>
      </c>
      <c r="BM396" s="233">
        <v>0</v>
      </c>
      <c r="BO396" s="201">
        <v>0</v>
      </c>
      <c r="BQ396" s="209">
        <v>20</v>
      </c>
      <c r="BR396" s="209">
        <v>4</v>
      </c>
      <c r="BS396" s="209">
        <v>7</v>
      </c>
      <c r="BT396" s="210">
        <v>22.450000000000003</v>
      </c>
      <c r="CB396" s="206" t="s">
        <v>109</v>
      </c>
    </row>
    <row r="397" spans="1:80" x14ac:dyDescent="0.25">
      <c r="A397" s="194" t="s">
        <v>124</v>
      </c>
      <c r="B397" s="179">
        <v>385527</v>
      </c>
      <c r="C397" s="179">
        <v>771168.16666666663</v>
      </c>
      <c r="D397" s="179">
        <v>24414</v>
      </c>
      <c r="E397" s="179">
        <v>65253.749999999985</v>
      </c>
      <c r="F397" s="179">
        <v>465.91666666666669</v>
      </c>
      <c r="G397" s="179">
        <v>29.666666666666664</v>
      </c>
      <c r="H397" s="179">
        <v>253988</v>
      </c>
      <c r="I397" s="179">
        <v>25528.333333333336</v>
      </c>
      <c r="J397" s="179">
        <v>330.41666666666663</v>
      </c>
      <c r="K397" s="179">
        <v>16769.083333333336</v>
      </c>
      <c r="L397" s="179">
        <v>8.3333333333333329E-2</v>
      </c>
      <c r="M397" s="179">
        <v>22751.25</v>
      </c>
      <c r="N397" s="179">
        <v>3215.75</v>
      </c>
      <c r="O397" s="179">
        <v>21837.166666666664</v>
      </c>
      <c r="P397" s="179">
        <v>32001.000000000004</v>
      </c>
      <c r="Q397" s="179">
        <v>444660</v>
      </c>
      <c r="R397" s="179">
        <v>865851.91666666663</v>
      </c>
      <c r="S397" s="189">
        <v>876438.16666666674</v>
      </c>
      <c r="T397" s="189">
        <v>1774591.5833333333</v>
      </c>
      <c r="U397" s="195">
        <v>1722654.5833333335</v>
      </c>
      <c r="V397" s="195">
        <v>1663202.221027724</v>
      </c>
      <c r="W397" s="182">
        <v>2933791.4999999995</v>
      </c>
      <c r="X397" s="182">
        <v>118686.9479306798</v>
      </c>
      <c r="Y397" s="182">
        <v>118819.92070989375</v>
      </c>
      <c r="Z397" s="182">
        <v>68756.673611111109</v>
      </c>
      <c r="AA397" s="182">
        <v>29388.143055555556</v>
      </c>
      <c r="AB397" s="182">
        <v>41898.721649117251</v>
      </c>
      <c r="AC397" s="182">
        <v>38394.113140781279</v>
      </c>
      <c r="AD397" s="183">
        <v>7538464.6231999993</v>
      </c>
      <c r="AF397" s="194" t="s">
        <v>124</v>
      </c>
      <c r="AG397" s="234">
        <v>0</v>
      </c>
      <c r="AH397" s="234">
        <v>0</v>
      </c>
      <c r="AI397" s="234">
        <v>0</v>
      </c>
      <c r="AJ397" s="234">
        <v>0</v>
      </c>
      <c r="AK397" s="234">
        <v>0</v>
      </c>
      <c r="AL397" s="234">
        <v>0</v>
      </c>
      <c r="AM397" s="234">
        <v>0</v>
      </c>
      <c r="AN397" s="234">
        <v>0</v>
      </c>
      <c r="AO397" s="234">
        <v>0</v>
      </c>
      <c r="AP397" s="234">
        <v>0</v>
      </c>
      <c r="AQ397" s="234">
        <v>0</v>
      </c>
      <c r="AR397" s="234">
        <v>0</v>
      </c>
      <c r="AS397" s="234">
        <v>0</v>
      </c>
      <c r="AT397" s="234">
        <v>0</v>
      </c>
      <c r="AU397" s="234">
        <v>0</v>
      </c>
      <c r="AV397" s="194" t="s">
        <v>124</v>
      </c>
      <c r="AW397" s="234">
        <v>0</v>
      </c>
      <c r="AX397" s="234">
        <v>0</v>
      </c>
      <c r="AY397" s="234">
        <v>0</v>
      </c>
      <c r="AZ397" s="234">
        <v>0</v>
      </c>
      <c r="BA397" s="234">
        <v>0</v>
      </c>
      <c r="BB397" s="234">
        <v>0</v>
      </c>
      <c r="BC397" s="234">
        <v>0</v>
      </c>
      <c r="BD397" s="234">
        <v>0</v>
      </c>
      <c r="BE397" s="234">
        <v>0</v>
      </c>
      <c r="BF397" s="234">
        <v>0</v>
      </c>
      <c r="BG397" s="234">
        <v>0</v>
      </c>
      <c r="BH397" s="234">
        <v>0</v>
      </c>
      <c r="BI397" s="234">
        <v>0</v>
      </c>
      <c r="BJ397" s="234">
        <v>0</v>
      </c>
      <c r="BK397" s="234">
        <v>0</v>
      </c>
      <c r="BL397" s="234">
        <v>0</v>
      </c>
      <c r="BM397" s="234">
        <v>0</v>
      </c>
      <c r="BO397" s="201">
        <v>0</v>
      </c>
      <c r="BQ397" s="209">
        <v>20</v>
      </c>
      <c r="BR397" s="209">
        <v>4</v>
      </c>
      <c r="BS397" s="209">
        <v>7</v>
      </c>
      <c r="BT397" s="210">
        <v>22.450000000000003</v>
      </c>
      <c r="CB397" s="206" t="s">
        <v>124</v>
      </c>
    </row>
    <row r="398" spans="1:80" ht="24.75" customHeight="1" x14ac:dyDescent="0.25">
      <c r="A398" s="119" t="s">
        <v>55</v>
      </c>
      <c r="B398" s="185">
        <v>1627470.4166666667</v>
      </c>
      <c r="C398" s="185">
        <v>3607072.583333333</v>
      </c>
      <c r="D398" s="185">
        <v>132335.83333333331</v>
      </c>
      <c r="E398" s="185">
        <v>413539.49999999988</v>
      </c>
      <c r="F398" s="185">
        <v>2290.5</v>
      </c>
      <c r="G398" s="185">
        <v>82.166666666666657</v>
      </c>
      <c r="H398" s="185">
        <v>864933.58333333349</v>
      </c>
      <c r="I398" s="185">
        <v>132426.16666666666</v>
      </c>
      <c r="J398" s="185">
        <v>1409.5</v>
      </c>
      <c r="K398" s="185">
        <v>66792.916666666657</v>
      </c>
      <c r="L398" s="185">
        <v>0.49999999999999994</v>
      </c>
      <c r="M398" s="185">
        <v>108593.49999999999</v>
      </c>
      <c r="N398" s="185">
        <v>19639.166666666664</v>
      </c>
      <c r="O398" s="185">
        <v>100451.25</v>
      </c>
      <c r="P398" s="185">
        <v>188625.08333333337</v>
      </c>
      <c r="Q398" s="185">
        <v>1839099.4166666665</v>
      </c>
      <c r="R398" s="185">
        <v>3939056.25</v>
      </c>
      <c r="S398" s="185">
        <v>3699356.916666667</v>
      </c>
      <c r="T398" s="185">
        <v>8327380.333333333</v>
      </c>
      <c r="U398" s="186">
        <v>8004583.2583333328</v>
      </c>
      <c r="V398" s="186">
        <v>7717200.387427967</v>
      </c>
      <c r="W398" s="185">
        <v>13043818.333333332</v>
      </c>
      <c r="X398" s="185">
        <v>531051.22361688979</v>
      </c>
      <c r="Y398" s="185">
        <v>528236.18263386562</v>
      </c>
      <c r="Z398" s="185">
        <v>283361.01250000001</v>
      </c>
      <c r="AA398" s="185">
        <v>135654.33313492063</v>
      </c>
      <c r="AB398" s="185">
        <v>177466.39805227477</v>
      </c>
      <c r="AC398" s="185">
        <v>176792.41278230748</v>
      </c>
      <c r="AD398" s="192">
        <v>34989322.005700007</v>
      </c>
      <c r="AF398" s="119" t="s">
        <v>55</v>
      </c>
      <c r="AG398" s="185">
        <v>0</v>
      </c>
      <c r="AH398" s="185">
        <v>0</v>
      </c>
      <c r="AI398" s="185">
        <v>0</v>
      </c>
      <c r="AJ398" s="185">
        <v>0</v>
      </c>
      <c r="AK398" s="185">
        <v>0</v>
      </c>
      <c r="AL398" s="185">
        <v>0</v>
      </c>
      <c r="AM398" s="185">
        <v>0</v>
      </c>
      <c r="AN398" s="185">
        <v>0</v>
      </c>
      <c r="AO398" s="185">
        <v>0</v>
      </c>
      <c r="AP398" s="185">
        <v>0</v>
      </c>
      <c r="AQ398" s="185">
        <v>0</v>
      </c>
      <c r="AR398" s="185">
        <v>0</v>
      </c>
      <c r="AS398" s="185">
        <v>0</v>
      </c>
      <c r="AT398" s="185">
        <v>0</v>
      </c>
      <c r="AU398" s="185">
        <v>0</v>
      </c>
      <c r="AV398" s="119" t="s">
        <v>55</v>
      </c>
      <c r="AW398" s="185">
        <v>0</v>
      </c>
      <c r="AX398" s="185">
        <v>0</v>
      </c>
      <c r="AY398" s="185">
        <v>0</v>
      </c>
      <c r="AZ398" s="185">
        <v>0</v>
      </c>
      <c r="BA398" s="185">
        <v>0</v>
      </c>
      <c r="BB398" s="185">
        <v>0</v>
      </c>
      <c r="BC398" s="185">
        <v>0</v>
      </c>
      <c r="BD398" s="185">
        <v>0</v>
      </c>
      <c r="BE398" s="185">
        <v>0</v>
      </c>
      <c r="BF398" s="185">
        <v>0</v>
      </c>
      <c r="BG398" s="185">
        <v>0</v>
      </c>
      <c r="BH398" s="185">
        <v>0</v>
      </c>
      <c r="BI398" s="185">
        <v>0</v>
      </c>
      <c r="BJ398" s="185">
        <v>0</v>
      </c>
      <c r="BK398" s="185">
        <v>0</v>
      </c>
      <c r="BL398" s="185">
        <v>0</v>
      </c>
      <c r="BM398" s="185">
        <v>0</v>
      </c>
      <c r="BO398" s="201">
        <v>0</v>
      </c>
      <c r="BQ398" s="209">
        <v>20</v>
      </c>
      <c r="BR398" s="209">
        <v>4</v>
      </c>
      <c r="BS398" s="209">
        <v>7</v>
      </c>
      <c r="BT398" s="210">
        <v>22.450000000000003</v>
      </c>
      <c r="CB398" s="206" t="s">
        <v>55</v>
      </c>
    </row>
    <row r="399" spans="1:80" x14ac:dyDescent="0.25">
      <c r="X399" s="89">
        <v>0</v>
      </c>
      <c r="Y399" s="89">
        <v>0</v>
      </c>
      <c r="Z399" s="89">
        <v>0</v>
      </c>
      <c r="AA399" s="89">
        <v>0</v>
      </c>
      <c r="AB399" s="89">
        <v>0</v>
      </c>
      <c r="AC399" s="89">
        <v>0</v>
      </c>
      <c r="BO399" s="201"/>
      <c r="BQ399" s="198">
        <v>20</v>
      </c>
      <c r="BR399" s="198">
        <v>4</v>
      </c>
      <c r="BS399" s="198">
        <v>7</v>
      </c>
      <c r="BT399" s="199">
        <v>22.450000000000003</v>
      </c>
    </row>
    <row r="401" spans="2:65" x14ac:dyDescent="0.25">
      <c r="B401" s="89">
        <v>0</v>
      </c>
      <c r="C401" s="89">
        <v>0</v>
      </c>
      <c r="D401" s="89">
        <v>0</v>
      </c>
      <c r="E401" s="89">
        <v>0</v>
      </c>
      <c r="F401" s="89">
        <v>0</v>
      </c>
      <c r="G401" s="89">
        <v>0</v>
      </c>
      <c r="H401" s="89">
        <v>0</v>
      </c>
      <c r="I401" s="89">
        <v>0</v>
      </c>
      <c r="J401" s="89">
        <v>0</v>
      </c>
      <c r="K401" s="89">
        <v>0</v>
      </c>
      <c r="L401" s="89">
        <v>0</v>
      </c>
      <c r="M401" s="89">
        <v>0</v>
      </c>
      <c r="N401" s="89"/>
      <c r="O401" s="89">
        <v>0</v>
      </c>
      <c r="P401" s="89">
        <v>0</v>
      </c>
      <c r="Q401" s="89">
        <v>0</v>
      </c>
      <c r="R401" s="89">
        <v>0</v>
      </c>
      <c r="S401" s="89">
        <v>0</v>
      </c>
      <c r="T401" s="89">
        <v>0</v>
      </c>
      <c r="U401" s="89">
        <v>0</v>
      </c>
      <c r="V401" s="89"/>
      <c r="W401" s="89">
        <v>0</v>
      </c>
      <c r="X401" s="86" t="s">
        <v>13</v>
      </c>
      <c r="Y401" s="88"/>
      <c r="Z401" s="88"/>
      <c r="AA401" s="88"/>
      <c r="AB401" s="88"/>
    </row>
    <row r="403" spans="2:65" x14ac:dyDescent="0.25">
      <c r="I403" s="88"/>
      <c r="BM403" s="88"/>
    </row>
    <row r="404" spans="2:65" x14ac:dyDescent="0.25">
      <c r="AD404" s="88"/>
      <c r="BM404" s="88"/>
    </row>
  </sheetData>
  <mergeCells count="193">
    <mergeCell ref="A6:F6"/>
    <mergeCell ref="A7:F7"/>
    <mergeCell ref="AF12:AF13"/>
    <mergeCell ref="AV12:AV13"/>
    <mergeCell ref="BM12:BM13"/>
    <mergeCell ref="AF34:AU34"/>
    <mergeCell ref="AV34:BM34"/>
    <mergeCell ref="AF10:AU10"/>
    <mergeCell ref="AV10:BM10"/>
    <mergeCell ref="A12:A13"/>
    <mergeCell ref="BQ10:BT12"/>
    <mergeCell ref="AF11:AU11"/>
    <mergeCell ref="AV11:BM11"/>
    <mergeCell ref="B36:C36"/>
    <mergeCell ref="D36:E36"/>
    <mergeCell ref="O36:P36"/>
    <mergeCell ref="Q36:R36"/>
    <mergeCell ref="S36:W36"/>
    <mergeCell ref="X36:AC36"/>
    <mergeCell ref="AD36:AD37"/>
    <mergeCell ref="X12:AC12"/>
    <mergeCell ref="AD12:AD13"/>
    <mergeCell ref="B12:C12"/>
    <mergeCell ref="D12:E12"/>
    <mergeCell ref="O12:P12"/>
    <mergeCell ref="Q12:R12"/>
    <mergeCell ref="S12:W12"/>
    <mergeCell ref="AF36:AF37"/>
    <mergeCell ref="AV36:AV37"/>
    <mergeCell ref="BM36:BM37"/>
    <mergeCell ref="AF113:AU113"/>
    <mergeCell ref="AV113:BM113"/>
    <mergeCell ref="BQ113:BT115"/>
    <mergeCell ref="AF114:AU114"/>
    <mergeCell ref="AV114:BM114"/>
    <mergeCell ref="BQ34:BT36"/>
    <mergeCell ref="AF35:AU35"/>
    <mergeCell ref="AV35:BM35"/>
    <mergeCell ref="AV115:AV116"/>
    <mergeCell ref="BM115:BM116"/>
    <mergeCell ref="AD155:AD156"/>
    <mergeCell ref="AD115:AD116"/>
    <mergeCell ref="AF115:AF116"/>
    <mergeCell ref="AF155:AF156"/>
    <mergeCell ref="AV155:AV156"/>
    <mergeCell ref="B233:C233"/>
    <mergeCell ref="D233:E233"/>
    <mergeCell ref="O233:P233"/>
    <mergeCell ref="BM155:BM156"/>
    <mergeCell ref="AF154:AU154"/>
    <mergeCell ref="AV154:BM154"/>
    <mergeCell ref="B115:C115"/>
    <mergeCell ref="D115:E115"/>
    <mergeCell ref="O115:P115"/>
    <mergeCell ref="Q115:R115"/>
    <mergeCell ref="S115:W115"/>
    <mergeCell ref="X115:AC115"/>
    <mergeCell ref="B155:C155"/>
    <mergeCell ref="D155:E155"/>
    <mergeCell ref="O155:P155"/>
    <mergeCell ref="Q155:R155"/>
    <mergeCell ref="S155:W155"/>
    <mergeCell ref="X155:AC155"/>
    <mergeCell ref="AF231:AU231"/>
    <mergeCell ref="AV231:BM231"/>
    <mergeCell ref="BQ231:BT233"/>
    <mergeCell ref="AF232:AU232"/>
    <mergeCell ref="AV232:BM232"/>
    <mergeCell ref="AV233:AV234"/>
    <mergeCell ref="BM233:BM234"/>
    <mergeCell ref="AF153:AU153"/>
    <mergeCell ref="AV153:BM153"/>
    <mergeCell ref="BQ153:BT155"/>
    <mergeCell ref="BQ321:BT323"/>
    <mergeCell ref="AF322:AU322"/>
    <mergeCell ref="AV322:BM322"/>
    <mergeCell ref="Q233:R233"/>
    <mergeCell ref="S233:W233"/>
    <mergeCell ref="X233:AC233"/>
    <mergeCell ref="B262:C262"/>
    <mergeCell ref="D262:E262"/>
    <mergeCell ref="O262:P262"/>
    <mergeCell ref="Q262:R262"/>
    <mergeCell ref="S262:W262"/>
    <mergeCell ref="X262:AC262"/>
    <mergeCell ref="AD262:AD263"/>
    <mergeCell ref="AD233:AD234"/>
    <mergeCell ref="AF233:AF234"/>
    <mergeCell ref="AF262:AF263"/>
    <mergeCell ref="AV262:AV263"/>
    <mergeCell ref="BM262:BM263"/>
    <mergeCell ref="BQ303:BT305"/>
    <mergeCell ref="AF304:AU304"/>
    <mergeCell ref="AV304:BM304"/>
    <mergeCell ref="BQ260:BT262"/>
    <mergeCell ref="AF261:AU261"/>
    <mergeCell ref="AV261:BM261"/>
    <mergeCell ref="AV305:AV306"/>
    <mergeCell ref="BM305:BM306"/>
    <mergeCell ref="AF260:AU260"/>
    <mergeCell ref="AV260:BM260"/>
    <mergeCell ref="AD305:AD306"/>
    <mergeCell ref="AF305:AF306"/>
    <mergeCell ref="AF323:AF324"/>
    <mergeCell ref="AV323:AV324"/>
    <mergeCell ref="AD345:AD346"/>
    <mergeCell ref="AF345:AF346"/>
    <mergeCell ref="BM323:BM324"/>
    <mergeCell ref="AF303:AU303"/>
    <mergeCell ref="AV303:BM303"/>
    <mergeCell ref="B305:C305"/>
    <mergeCell ref="D305:E305"/>
    <mergeCell ref="O305:P305"/>
    <mergeCell ref="Q305:R305"/>
    <mergeCell ref="S305:W305"/>
    <mergeCell ref="X305:AC305"/>
    <mergeCell ref="B323:C323"/>
    <mergeCell ref="D323:E323"/>
    <mergeCell ref="O323:P323"/>
    <mergeCell ref="Q323:R323"/>
    <mergeCell ref="S323:W323"/>
    <mergeCell ref="X323:AC323"/>
    <mergeCell ref="B367:C367"/>
    <mergeCell ref="D367:E367"/>
    <mergeCell ref="O367:P367"/>
    <mergeCell ref="Q367:R367"/>
    <mergeCell ref="S367:W367"/>
    <mergeCell ref="X367:AC367"/>
    <mergeCell ref="AV345:AV346"/>
    <mergeCell ref="BM345:BM346"/>
    <mergeCell ref="AF321:AU321"/>
    <mergeCell ref="AV321:BM321"/>
    <mergeCell ref="AD323:AD324"/>
    <mergeCell ref="AF343:AU343"/>
    <mergeCell ref="AV343:BM343"/>
    <mergeCell ref="BQ343:BT345"/>
    <mergeCell ref="AF344:AU344"/>
    <mergeCell ref="AV344:BM344"/>
    <mergeCell ref="B345:C345"/>
    <mergeCell ref="D345:E345"/>
    <mergeCell ref="O345:P345"/>
    <mergeCell ref="Q345:R345"/>
    <mergeCell ref="S345:W345"/>
    <mergeCell ref="X345:AC345"/>
    <mergeCell ref="AF381:AU381"/>
    <mergeCell ref="AV381:BM381"/>
    <mergeCell ref="BQ381:BT383"/>
    <mergeCell ref="AF382:AU382"/>
    <mergeCell ref="AV382:BM382"/>
    <mergeCell ref="BQ365:BT367"/>
    <mergeCell ref="AF366:AU366"/>
    <mergeCell ref="AV366:BM366"/>
    <mergeCell ref="AD383:AD384"/>
    <mergeCell ref="AF383:AF384"/>
    <mergeCell ref="AV383:AV384"/>
    <mergeCell ref="BM383:BM384"/>
    <mergeCell ref="AF365:AU365"/>
    <mergeCell ref="AV365:BM365"/>
    <mergeCell ref="AD367:AD368"/>
    <mergeCell ref="AF367:AF368"/>
    <mergeCell ref="AV367:AV368"/>
    <mergeCell ref="BM367:BM368"/>
    <mergeCell ref="B383:C383"/>
    <mergeCell ref="D383:E383"/>
    <mergeCell ref="O383:P383"/>
    <mergeCell ref="Q383:R383"/>
    <mergeCell ref="S383:W383"/>
    <mergeCell ref="X383:AC383"/>
    <mergeCell ref="AF394:AF395"/>
    <mergeCell ref="AV394:AV395"/>
    <mergeCell ref="BM394:BM395"/>
    <mergeCell ref="BQ392:BT394"/>
    <mergeCell ref="AF393:AU393"/>
    <mergeCell ref="AV393:BM393"/>
    <mergeCell ref="B394:C394"/>
    <mergeCell ref="D394:E394"/>
    <mergeCell ref="O394:P394"/>
    <mergeCell ref="Q394:R394"/>
    <mergeCell ref="S394:W394"/>
    <mergeCell ref="X394:AC394"/>
    <mergeCell ref="AD394:AD395"/>
    <mergeCell ref="AF392:AU392"/>
    <mergeCell ref="AV392:BM392"/>
    <mergeCell ref="A36:A37"/>
    <mergeCell ref="A115:A116"/>
    <mergeCell ref="A233:A234"/>
    <mergeCell ref="A262:A263"/>
    <mergeCell ref="A394:A395"/>
    <mergeCell ref="A305:A306"/>
    <mergeCell ref="A383:A384"/>
    <mergeCell ref="A367:A368"/>
    <mergeCell ref="A345:A346"/>
    <mergeCell ref="A155:A15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CAPA</vt:lpstr>
      <vt:lpstr>TOTAL DE VIAGEM</vt:lpstr>
      <vt:lpstr>BASE ORIGINAL EMDEC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Meloni</dc:creator>
  <cp:lastModifiedBy>btp</cp:lastModifiedBy>
  <dcterms:created xsi:type="dcterms:W3CDTF">2021-09-30T13:58:01Z</dcterms:created>
  <dcterms:modified xsi:type="dcterms:W3CDTF">2022-07-27T22:25:03Z</dcterms:modified>
</cp:coreProperties>
</file>